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GO-รายละเอียดโครงการจังหวัด\"/>
    </mc:Choice>
  </mc:AlternateContent>
  <bookViews>
    <workbookView xWindow="-105" yWindow="-105" windowWidth="19425" windowHeight="10305" tabRatio="900"/>
  </bookViews>
  <sheets>
    <sheet name="ข้อมูลพื้นที่" sheetId="10" r:id="rId1"/>
    <sheet name="ประชากร พื้นที่อาศัย GDP" sheetId="7" r:id="rId2"/>
    <sheet name="เหตุการณ์สาธารณภัยขนาดใหญ่" sheetId="6" r:id="rId3"/>
    <sheet name="อุทกภัย" sheetId="1" r:id="rId4"/>
    <sheet name="พายุหมุนเขตร้อน" sheetId="2" r:id="rId5"/>
    <sheet name="ภัยแล้ง" sheetId="3" r:id="rId6"/>
    <sheet name="ภัยจากอุบัติเหตุทางถนน" sheetId="4" r:id="rId7"/>
    <sheet name="อัคคีภัย" sheetId="5" r:id="rId8"/>
    <sheet name="GPP แยกตามประเภทธุรกิจ" sheetId="8" r:id="rId9"/>
    <sheet name="พื้นป่าและพื้นที่เกษตร" sheetId="9" r:id="rId10"/>
    <sheet name="pr" sheetId="11" r:id="rId11"/>
    <sheet name="tmax" sheetId="12" r:id="rId12"/>
    <sheet name="tmin" sheetId="13" r:id="rId13"/>
    <sheet name="tmean" sheetId="14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4" l="1"/>
  <c r="J22" i="14"/>
  <c r="I22" i="14"/>
  <c r="K21" i="14"/>
  <c r="J21" i="14"/>
  <c r="I21" i="14"/>
  <c r="K20" i="14"/>
  <c r="J20" i="14"/>
  <c r="I20" i="14"/>
  <c r="K19" i="14"/>
  <c r="J19" i="14"/>
  <c r="I19" i="14"/>
  <c r="K23" i="13"/>
  <c r="J23" i="13"/>
  <c r="I23" i="13"/>
  <c r="K22" i="13"/>
  <c r="J22" i="13"/>
  <c r="I22" i="13"/>
  <c r="K21" i="13"/>
  <c r="J21" i="13"/>
  <c r="I21" i="13"/>
  <c r="K20" i="13"/>
  <c r="J20" i="13"/>
  <c r="I20" i="13"/>
  <c r="K23" i="12"/>
  <c r="J23" i="12"/>
  <c r="I23" i="12"/>
  <c r="K22" i="12"/>
  <c r="J22" i="12"/>
  <c r="I22" i="12"/>
  <c r="K21" i="12"/>
  <c r="J21" i="12"/>
  <c r="I21" i="12"/>
  <c r="K20" i="12"/>
  <c r="J20" i="12"/>
  <c r="I20" i="12"/>
  <c r="K22" i="11"/>
  <c r="J22" i="11"/>
  <c r="I22" i="11"/>
  <c r="K21" i="11"/>
  <c r="J21" i="11"/>
  <c r="I21" i="11"/>
  <c r="K20" i="11"/>
  <c r="J20" i="11"/>
  <c r="I20" i="11"/>
  <c r="K19" i="11"/>
  <c r="J19" i="11"/>
  <c r="I19" i="11"/>
  <c r="B11" i="9" l="1"/>
  <c r="C3" i="8" l="1"/>
  <c r="B3" i="8"/>
  <c r="N2" i="9" l="1"/>
  <c r="N8" i="9"/>
  <c r="N9" i="9"/>
  <c r="M3" i="9"/>
  <c r="M4" i="9"/>
  <c r="M5" i="9"/>
  <c r="M6" i="9"/>
  <c r="M7" i="9"/>
  <c r="M8" i="9"/>
  <c r="M9" i="9"/>
  <c r="M2" i="9"/>
  <c r="I3" i="9"/>
  <c r="J3" i="9" s="1"/>
  <c r="N3" i="9" s="1"/>
  <c r="I4" i="9"/>
  <c r="J4" i="9" s="1"/>
  <c r="N4" i="9" s="1"/>
  <c r="I5" i="9"/>
  <c r="J5" i="9" s="1"/>
  <c r="N5" i="9" s="1"/>
  <c r="I6" i="9"/>
  <c r="J6" i="9" s="1"/>
  <c r="N6" i="9" s="1"/>
  <c r="I7" i="9"/>
  <c r="J7" i="9" s="1"/>
  <c r="N7" i="9" s="1"/>
  <c r="I8" i="9"/>
  <c r="J8" i="9" s="1"/>
  <c r="I9" i="9"/>
  <c r="J9" i="9" s="1"/>
  <c r="I2" i="9"/>
  <c r="J2" i="9" s="1"/>
  <c r="J10" i="9" l="1"/>
  <c r="N10" i="9"/>
</calcChain>
</file>

<file path=xl/sharedStrings.xml><?xml version="1.0" encoding="utf-8"?>
<sst xmlns="http://schemas.openxmlformats.org/spreadsheetml/2006/main" count="300" uniqueCount="195">
  <si>
    <t>ปี</t>
  </si>
  <si>
    <t>พ.ศ.</t>
  </si>
  <si>
    <t>จำนวนครั้งที่เกิดภัย</t>
  </si>
  <si>
    <t>มูลค่าความเสียหาย</t>
  </si>
  <si>
    <t>จำนวนครัวเรือนที่ประสบภัย (ครัวเรือน)</t>
  </si>
  <si>
    <t>พื้นที่ประสบภัย (อำเภอ)</t>
  </si>
  <si>
    <t>เสียชีวิต (คน)</t>
  </si>
  <si>
    <t>บาดเจ็บ (คน)</t>
  </si>
  <si>
    <t>มูลค่าความเสียหาย (ล้านบาท)</t>
  </si>
  <si>
    <t>จำนวนบ้านเรือนเสียหายทั้งหลัง (หลัง)</t>
  </si>
  <si>
    <t>จำนวนบ้านเรือนเสียหายบางส่วน (หลัง)</t>
  </si>
  <si>
    <t>พื้นที่การเกษตรเสียหาย (ไร่)</t>
  </si>
  <si>
    <t>จำนวนสัตว์ที่ได้รับผลกระทบ (ตัว)</t>
  </si>
  <si>
    <t>มูลค่าความสียหาย (ล้านบาท)</t>
  </si>
  <si>
    <t>จำนวนครั้งที่เกิดอุบัติเหตุ (ครั้ง)</t>
  </si>
  <si>
    <t>จำนวนครั้งที่เกิดภัย (ครั้ง)</t>
  </si>
  <si>
    <t>จำนวนบ้านเรือนเสียหาย (หลัง)</t>
  </si>
  <si>
    <t>Source: https://www.disaster.go.th/upload/download/file_attach/5fad087da968d.pdf</t>
  </si>
  <si>
    <t>สาธารณภัย</t>
  </si>
  <si>
    <t>วันที่</t>
  </si>
  <si>
    <t>พายุโซนร้อน “รูธ” (RUTH)</t>
  </si>
  <si>
    <t>พายุโซนร้อน “เซลลี่” (SALLY)</t>
  </si>
  <si>
    <t>23-29 พฤศจิกายน 2531</t>
  </si>
  <si>
    <t>จังหวัดชุมพร ไม่ได้รับผลกระทบจากพายุในครั้งนี้เนื่องจากโครงการตามพระราชดาริของพระบาทสมเด็จพระเจ้าอยู่หัว โครงการพัฒนาพื้นที่หนองใหญ่ และ ทรงพระราชดาริให้ขุดลอกคลองหัววัง พนังตัก แล้วเสร็จทันเหตุการณ์ซึ่งสามารถช่วยระบายน้าจากคลองท่าตะเภาลงสู่ทะเลได้เป็นจานวนมาก น้ำจึงไม่ท่วมในตัวเมืองชุมพร</t>
  </si>
  <si>
    <t>พายุดีเปรสชั่น “ทุเรียน” (Durian)</t>
  </si>
  <si>
    <t>หมายเหตุ</t>
  </si>
  <si>
    <t>ไม่ระบุ</t>
  </si>
  <si>
    <t>6,500 ล้านบาท (14 จังหวัดภาคใต้)</t>
  </si>
  <si>
    <t>พายุไต้ฝุ่น “เกย์” (GAY)</t>
  </si>
  <si>
    <t>พายุไต้ฝุ่น “ซีต้า”</t>
  </si>
  <si>
    <t>พายุไต้ฝุ่น “ลินดา” (LINDA)</t>
  </si>
  <si>
    <t>ชาย (คน)</t>
  </si>
  <si>
    <t>หญิง (คน)</t>
  </si>
  <si>
    <t>ประชากรตามทะเบียนราษฏร์ (คน)</t>
  </si>
  <si>
    <t>ประชากรรวม  (คน)</t>
  </si>
  <si>
    <t>จำนวนครัวเรือน (ครัวเรือน)</t>
  </si>
  <si>
    <t>พื้นที่ (ตร.กม)</t>
  </si>
  <si>
    <t>จำนวนนักท่องเที่ยวและนักทัศนาจร  (คน)</t>
  </si>
  <si>
    <t>ความหนาแน่น ต่อ ตร.กม.</t>
  </si>
  <si>
    <t xml:space="preserve">GPP (ล้านบาท) </t>
  </si>
  <si>
    <t>GPP/ cepita (บาท)</t>
  </si>
  <si>
    <t>สำนักงานสภาพัฒนาการเศรษฐกิจและสังคมแห่งชาติ https://www.nesdc.go.th/main.php?filename=gross_regional</t>
  </si>
  <si>
    <t>GROSS PROVINCIAL PRODUCT AT CURRENT MARKET PRICES</t>
  </si>
  <si>
    <t>0306 - CHUMPHON</t>
  </si>
  <si>
    <t>Agriculture</t>
  </si>
  <si>
    <t>Agriculture, forestry and fishing</t>
  </si>
  <si>
    <t>Non-Agriculture</t>
  </si>
  <si>
    <t>Industrial</t>
  </si>
  <si>
    <t>Mining and quarrying</t>
  </si>
  <si>
    <t>Manufacturing</t>
  </si>
  <si>
    <t>Electricity, gas, steam and air conditioning supply</t>
  </si>
  <si>
    <t>Water supply; sewerage, waste management 
and remediation activities</t>
  </si>
  <si>
    <t>Services</t>
  </si>
  <si>
    <t>Construction</t>
  </si>
  <si>
    <t>Wholesale and retail trade and repair of motor vehicles and motorcycle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</si>
  <si>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</si>
  <si>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</si>
  <si>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</si>
  <si>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</si>
  <si>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</si>
  <si>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</si>
  <si>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</si>
  <si>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</si>
  <si>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</si>
  <si>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</si>
  <si>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</si>
  <si>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</si>
  <si>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Gross provincial product (GPP)</t>
  </si>
  <si>
    <t>GPP Per capita (Baht)</t>
  </si>
  <si>
    <t>Population (1,000 persons)</t>
  </si>
  <si>
    <t>พื้นที่ป่า (ไร่)</t>
  </si>
  <si>
    <t>นาข้าว (ไร่)</t>
  </si>
  <si>
    <t>ปาล์มน้ำมัน (ไร่)</t>
  </si>
  <si>
    <t>ยางพารา (ไร่)</t>
  </si>
  <si>
    <t>ไม้ผล (ไร่)</t>
  </si>
  <si>
    <t>พืชไร่ (ไร่)</t>
  </si>
  <si>
    <t>ไม้ยืนต้น (ไร่)</t>
  </si>
  <si>
    <t>ไม้ยืนต้นที่ยืนยันจากเกษตรจังหวัด (ไม้ยืนต้น - ปาล์มและยาง)</t>
  </si>
  <si>
    <t>รวมพื้นที่เกษตร (ไม่รวมนาข้าว)</t>
  </si>
  <si>
    <t>พื้นที่จังหวัดชุมพร (ตร.กม.)</t>
  </si>
  <si>
    <t>พื้นที่จังหวัดชุมพร (ไร่)</t>
  </si>
  <si>
    <t>แหล่งที่มา สำนักงานเกษตรจังหวัดชุมพร: https://drive.google.com/file/d/1gGMjBbP7m2oWFBtVEYrzES9SoPVQrKl5/view?usp=drive_link</t>
  </si>
  <si>
    <t>ร้อยละของพื้นที่ป่าไม้ต่อพื้นที่จังหวัด</t>
  </si>
  <si>
    <t>ร้อยละของพื้นที่เกษตรต่อพื้นที่จังหวัด</t>
  </si>
  <si>
    <t>30 พฤศจิกายน 2513</t>
  </si>
  <si>
    <t>5 ธันวาคม 2515</t>
  </si>
  <si>
    <t>4 พฤศจิกายน 2532</t>
  </si>
  <si>
    <t>4 พฤศจิกายน 2540</t>
  </si>
  <si>
    <t>25 พฤศจิกายน 2547</t>
  </si>
  <si>
    <t>6 ธันวาคม 2549</t>
  </si>
  <si>
    <t>21-24 สิงหาคม 2540</t>
  </si>
  <si>
    <t>11,000 ล้านบาท (จังหวัดชายฝั่งทะเลอ่าวไทย)</t>
  </si>
  <si>
    <t>ชุมพรไม่ได้รับผลกระทบ (น้ำท่วมฉับพลันและน้ำปุาไหลหลากในพื้นที่ จังหวัดประจวบคีรีขันธ์ เพชรบุรี สมุทรสงคราม ราชบุรี และกาญจนบุรี ความเสียหายรวม 210 ล้านบาท)</t>
  </si>
  <si>
    <t>พายุดีเปรสชั่น “หมุ่ยฟ้า” (MUIFA)</t>
  </si>
  <si>
    <t>หย่อมความกดอากาศต่ำกำลังแรง</t>
  </si>
  <si>
    <t>49.49 ล้านบาท</t>
  </si>
  <si>
    <t>พายุลมแรงและฝนตกหนักในหลายพื้นที่ของจังหวัดชุมพร รวมพื้นที่ประสบภัยจำนวน 8 อำเภอ 55 ตำบล 297 หมู่บ้าน มีผู้เสียชีวิต 1 คน บ้านเรือนเสียหายทั้งหลัง 6 หลัง เสียหายบางส่วน 468 หลัง พื้นที่การเกษตร 15,070 ไร่ เรือ 15 ลำ ปศุสัตว์9,839 ตัว</t>
  </si>
  <si>
    <t>35 ล้านบาท</t>
  </si>
  <si>
    <t>ฝนตกหนักหลายพื้นที่ในจังหวัดชุมพร มีพื้นที่ประสบภัย 5 อำเภอ 29 ตำบล 298 หมู่บ้าน</t>
  </si>
  <si>
    <t>จังหวัดสุราษฎร์ธานีเมื่อวันที่ 30 พฤศจิกายน 2513 มีผู้เสียชีวิต 138 คน จังหวัดชุมพรวัดฝนใน 24 ชั่วโมง ได้ 264.0 มม.</t>
  </si>
  <si>
    <t>ขึ้นฝั่งที่จังหวัดสุราษฎร์ธานีเมื่อวันที่ 5 ธันวาคม 2515 ทำให้เกิดน้ำท่วมจังหวัดประจวบคีรีขันธ์ ชุมพร และสุราษฎร์ธานี ฝนหนักที่สุดใน 24 ชั่วโมง วัดได้ 283.3 มม. ที่อำเภอเกาะสมุย จังหวัดสุราษฎร์ธานี ในวันที่ 4 ธันวาคม 2515</t>
  </si>
  <si>
    <t>ฝนตกหนักถึงหนักมากเกิดอุทกภัยในภาคใต้รวม 14 จังหวัด มีผู้เสียชีวิต 371 คน เสียหาย 6,500 ล้านบาท เกิดเหตุการณ์โคลนถล่มที่บ้านกะทูน อำเภอพิปูน จังหวัดนครศรีธรรมราช สำหรับจังหวัดชุมพรเกิดอุทกภัย วันที่ 23-29 พฤศจิกายน 2531 ระดับน้ำท่วมใกล้เคียงกับพายุไต้ฝุ่นเกย์</t>
  </si>
  <si>
    <t>เคลื่อนตัวขึ้นฝั่งบริเวณอำเภอปะทิว จังหวัดชุมพร ทำให้มีพายุลมแรงและฝนตกหนักในรัศมี 50 กิโลเมตร นอกจากนี้มีคลื่นพายุซัดฝั่ง ระดับน้ำตามชายฝั่งทะเลสูงขึ้นอย่างฉับพลัน ทำความเสียหายแก่ชายฝั่งทะเล ด้านอ่าวไทย มีผู้เสียชีวิต 602 คน สูญหาย 134 คน บ้านเรือน 35,339 หลัง พื้นที่เกษตร 890,015 ไร่ เรือประมง 485 ลำ นับเป็นพายุไต้ฝุ่นลูกแรกที่เคลื่อนเข้า สู่ชายฝั่งประเทศไทย และทำความเสียหายมากเป็นประวัติการณ์</t>
  </si>
  <si>
    <t>เกิดอุทกภัยเป็นบริเวณกว้างทั่วทั้งภาคใต้ระดับน้ำท่วมสูงมากเป็นประวัติการณ์</t>
  </si>
  <si>
    <t>จำนวนครั้งที่เกิดอุทกภัย</t>
  </si>
  <si>
    <t>จำนวนครั้งที่เกิดพายุหมุนเขตร้อน</t>
  </si>
  <si>
    <t>จำนวนครั้งที่เกิดภัยแล้ง</t>
  </si>
  <si>
    <t>แบบฟอร์มการเก็บข้อมูลพื้นฐานของพื้นที่ศึกษา</t>
  </si>
  <si>
    <t>1. ข้อมูลทั่วไป</t>
  </si>
  <si>
    <t>ชื่อโครงการ</t>
  </si>
  <si>
    <t>จังหวัด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</si>
  <si>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</si>
  <si>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</si>
  <si>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</si>
  <si>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</si>
  <si>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</si>
  <si>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</si>
  <si>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</si>
  <si>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</si>
  <si>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</si>
  <si>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</si>
  <si>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การกระจายตัวตามช่วงอายุประชากร</t>
  </si>
  <si>
    <t>ความหนาแน่นประชากร</t>
  </si>
  <si>
    <t>รายได้เฉลี่ยต่อครัวเรือน</t>
  </si>
  <si>
    <t>2.2 บริบทด้านสิ่งแวดล้อมและแนวโน้มในอนาคต</t>
  </si>
  <si>
    <t>ขนาดพื้นที่</t>
  </si>
  <si>
    <t>ลักษณะทางกายภาพ</t>
  </si>
  <si>
    <t>อุณหภูมิเฉลี่ย</t>
  </si>
  <si>
    <t>อุณหภูมิสูงสุด-ต่ำสุด</t>
  </si>
  <si>
    <t>ปริมาณน้ำฝน</t>
  </si>
  <si>
    <t>พื้นที่ป่าไม้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</si>
  <si>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</si>
  <si>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</si>
  <si>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http://sql.ldd.go.th/ldddata/mapsoilH2.html</t>
  </si>
  <si>
    <t>น้ำท่วม (ฉับพลัน)</t>
  </si>
  <si>
    <t>น้ำแล้ง</t>
  </si>
  <si>
    <t>ความร้อน</t>
  </si>
  <si>
    <t>พายุหมุนเขตร้อน</t>
  </si>
  <si>
    <t>https://www.tmd.go.th/climate/climateStat/TropicalCyclone</t>
  </si>
  <si>
    <t>ปรับคำจากพายุฤดูร้อน</t>
  </si>
  <si>
    <t>ระดับน้ำทะเล</t>
  </si>
  <si>
    <t>https://www.thailandtidetables.com/%E0%B9%84%E0%B8%97%E0%B8%A2/%E0%B8%AB%E0%B8%99%E0%B9%89%E0%B8%B2%E0%B9%81%E0%B8%A3%E0%B8%81.php</t>
  </si>
  <si>
    <t>การรุกล้ำของน้ำเค็ม</t>
  </si>
  <si>
    <t>การกัดเซาะชายฝั่ง</t>
  </si>
  <si>
    <t>ไฟป่า</t>
  </si>
  <si>
    <t>สำนักงานทรัพยากรป่าไม้ https://drive.google.com/drive/folders/1VfVgK4V68JMaWtvSMAFif7h0oZlH6xW6</t>
  </si>
  <si>
    <t>https://www.disaster.go.th/upload/download/file_attach/5fad087da968d.pdf</t>
  </si>
  <si>
    <t>นิธิมา หนูหลง</t>
  </si>
  <si>
    <t>ชุมพร</t>
  </si>
  <si>
    <t>การใช้พลังงานไฟฟ้า</t>
  </si>
  <si>
    <t>การใช้เชื้อเพลิงปิโตรเลียม</t>
  </si>
  <si>
    <t>http://statbbi.nso.go.th/staticreport/page/sector/th/13.aspx</t>
  </si>
  <si>
    <t>HIST</t>
  </si>
  <si>
    <t>Chumphon</t>
  </si>
  <si>
    <t>RCP4.5</t>
  </si>
  <si>
    <t>RCP8.5</t>
  </si>
  <si>
    <t>Carbon neutrality by 2050</t>
  </si>
  <si>
    <t>Net zero emissions by 2065</t>
  </si>
  <si>
    <t>Precipitation</t>
  </si>
  <si>
    <t>min</t>
  </si>
  <si>
    <t>max</t>
  </si>
  <si>
    <t>average</t>
  </si>
  <si>
    <t>SD</t>
  </si>
  <si>
    <t>Tmax</t>
  </si>
  <si>
    <t>Tmin</t>
  </si>
  <si>
    <t>Tmean</t>
  </si>
  <si>
    <t>ข้อมูลในไฟล์ excel "ข้อมูลภูมิอากาศ" จากเอกสารประกอบการอบรม ทสจ. 76 จังหวัด (18-19 เม.ย. 66)</t>
  </si>
  <si>
    <t>84.58 ความหนาแน่น ต่อ ตร.กม.</t>
  </si>
  <si>
    <t>สำนักงานสภาพัฒนาการเศรษฐกิจและสังคมแห่งชาติ https://www.nesdc.go.th/main.php?filename=gross_regional 
ข้อมูลปี 2557-2567</t>
  </si>
  <si>
    <t>สำนักงานเกษตรจังหวัดชุมพร: https://drive.google.com/file/d/1gGMjBbP7m2oWFBtVEYrzES9SoPVQrKl5/view?usp=drive_link
  และ https://forestinfo.forest.go.th/Content.aspx?id=10384</t>
  </si>
  <si>
    <t>ใน sheet pr</t>
  </si>
  <si>
    <t>ใน sheet tmin และ tmax</t>
  </si>
  <si>
    <t>ใน sheet พื้นที่ป่าและพื้นที่เกษตร</t>
  </si>
  <si>
    <t>ในปี 2565 มีประชากรตามทะเบียนราษฎร์ 509,385 คน ชาย 251,226 คน หญิง 258,159 คน  เป็นประชากรรวม 552,171 คน 
ใน sheet ประชากร พื้นที่อาศัย GDP</t>
  </si>
  <si>
    <t>ข้อมูลของกลุ่มงานข้อมูลสารสนเทศและการสื่อสาร สำนักงานจังหวัดชุมพร</t>
  </si>
  <si>
    <t>ข้อมูลในไฟล์ excel "ข้อมูลภูมิอากาศ" จากเอกสารประกอบการอบรม ทสจ. 76 จังหวัด (18-19 เม.ย. 66) และ https://www.chumphon.go.th/pmqa/pocdb/db4.php</t>
  </si>
  <si>
    <t>https://www.chumphon.go.th/pmqa/pocdb/db4.php</t>
  </si>
  <si>
    <t>สำนักงานสภาพัฒนาการเศรษฐกิจและสังคมแห่งชาติ https://www.nesdc.go.th/main.php?filename=gross_regional 
ข้อมูลปี 2557-2565 และ https://www.nesdc.go.th/ewt_dl_link.php?nid=11408&amp;filename=gross_regional</t>
  </si>
  <si>
    <t>http://statbbi.nso.go.th/staticreport/page/sector/th/13.aspx  และ  https://e-report.energy.go.th/index.php</t>
  </si>
  <si>
    <t xml:space="preserve">จำนวนผู้ใช้ไฟฟ้า และการจำหน่ายพลังงานไฟฟ้าของการไฟฟ้าส่วนภูมิภาค จำแนกตามประเภทผู้ใช้ไฟฟ้า พ.ศ. 2556 - 2565 
จังหวัดชุมพรไม่มีโรงกลั่นน้ำมัน  รายงานสถิติการใช้ไฟฟ้า การไฟฟ้าส่วนภูมิภาคจังหวัดตรังตามหน้าเพจกระทรวงพลังงาน
</t>
  </si>
  <si>
    <t xml:space="preserve"> http://statbbi.nso.go.th/staticreport/page/sector/th/01.aspx  และ  https://www.chumphon.go.th/pmqa/pocdb/db10.php</t>
  </si>
  <si>
    <t xml:space="preserve">30598.05 บาท และ รายได้โดยเฉลี่ยต่อเดือนต่อครัวเรือน รายจังหวัด พ.ศ. 2547 - 2564 </t>
  </si>
  <si>
    <t>http://statbbi.nso.go.th/staticreport/page/sector/th/08.aspx  และ https://view.officeapps.live.com/op/view.aspx?src=http%3A%2F%2Fstatbbi.nso.go.th%2Fstaticreport%2FPage%2Fsector%2FTH%2Freport%2Fsector_08_4_TH_.xlsx&amp;wdOrigin=BROWSELINK</t>
  </si>
  <si>
    <t>รายงานรวบรวมข้อมูล ฐานข้อมูลการกัดเซาะชายฝั่งรายจังหวัด 23 จังหวัด - กรมทรัพยากรทางทะเลและชายฝั่ง Department of Marine and Coastal Resources, Thailand (dmcr.go.th)</t>
  </si>
  <si>
    <t>https://km.dmcr.go.th/c_1/s_397/d_19063</t>
  </si>
  <si>
    <t>จังหวัดชุมพรเป็นจังหวัดที่มีอากาศชุ่มชื้น มีฝนตกชุกตลอดปีตั้งแต่เดือนมกราคม ถึงเดือนธันวาคม ในปี พ.ศ.2562 จังหวัดชุมพร มีฝนตก 159 วัน ปริมาณน้ำฝนวัดได้ 1,767 มิลลิเมตร ฤดูร้อนอากาศไม่ร้อนจัด อุณหภูมิสูงสุดเฉลี่ย 32.4 อุณหภูมิต่ำสุดเฉลี่ย 24.2 ส่วนใน ฤดูหนาวมีเพียงอากาศเย็นเท่านั้น แสดงใน sheet tmean</t>
  </si>
  <si>
    <t>ลักษณะภูมิประเทศ แบ่งออกเป็นพื้นที่ราบตอนกลาง พื้นที่ราบชายฝั่งทะเล และพื้นที่ทาง ทิศตะวันตก เป็นที่สูงและภูเขา ทิวเขาที่สำคัญ คือ ทิวเขาตะนาวศรี ซึ่งเป็นพรมแดนทางธรรมชาติระหว่างประเทศไทยกับประเทศเมียนมาร์ ถัดจากแนวที่สูงมาทางด้านตะวันออกเป็นที่ราบตอนกลางซึ่งมีลักษณะเป็นที่ราบลูกคลื่นและที่ราบลุ่ม เป็นเขตเกษตรกรรมที่สำคัญของจังหวัด สำหรับพื้นที่ทางตะวันออกเป็นที่ราบชายฝั่งทะเลยาวประมาณ 222 กิโลเมตร ลักษณะชายหาดของจังหวัดชุมพรค่อนข้างเรียบมีความโค้งเว้าน้อย ความกว้างของจังหวัดโดยเฉลี่ยประมาณ 36 กิโลเมตร</t>
  </si>
  <si>
    <t xml:space="preserve">ข้อมูลสถิติการเกิดเหตุการณ์ ใช้ข้อมูลสรุปตามรายงานของ ปภ. จังหวัดเป็นหลัก </t>
  </si>
  <si>
    <t>http://portal.disaster.go.th/portal/public/index.do;jsessionid=FB0DE7CEFE955D7B9633EB593D8EDA18#dataTable</t>
  </si>
  <si>
    <t>ประกอบกับข้อมูลสถิติใน website</t>
  </si>
  <si>
    <t>และรวบรวมแสดงผลใน sheet</t>
  </si>
  <si>
    <t xml:space="preserve">เหตุการณ์สาธารณภัยขนาดใหญ่ อุทกภัย พายุหมุนเขตร้อน </t>
  </si>
  <si>
    <t xml:space="preserve">ภัยแล้ง </t>
  </si>
  <si>
    <t xml:space="preserve">ใน sheet ภัยจากอุบัติเหตุทางถนน อัคคีภัย </t>
  </si>
  <si>
    <t>https://km.dmcr.go.th/c_1/s_423/d_19120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</si>
</sst>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  <numFmt numFmtId="167" formatCode="[$-1010409]#,##0;\-#,##0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Iskoola Pota"/>
      <family val="2"/>
    </font>
    <font>
      <u/>
      <sz val="11"/>
      <color theme="10"/>
      <name val="Calibri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14224D"/>
      <name val="TH SarabunPSK"/>
      <family val="2"/>
    </font>
    <font>
      <b/>
      <sz val="14"/>
      <color indexed="8"/>
      <name val="TH SarabunPSK"/>
      <family val="2"/>
    </font>
    <font>
      <sz val="14"/>
      <color rgb="FF000000"/>
      <name val="TH SarabunPSK"/>
      <family val="2"/>
    </font>
    <font>
      <b/>
      <i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1"/>
      <color rgb="FF0070C0"/>
      <name val="Calibri"/>
      <family val="2"/>
      <charset val="222"/>
      <scheme val="minor"/>
    </font>
    <font>
      <b/>
      <sz val="20"/>
      <color theme="1"/>
      <name val="TH SarabunPSK"/>
      <family val="2"/>
      <charset val="222"/>
    </font>
    <font>
      <sz val="20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rgb="FF0070C0"/>
      <name val="TH SarabunPSK"/>
      <family val="2"/>
      <charset val="222"/>
    </font>
    <font>
      <sz val="11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</patternFill>
    </fill>
    <fill>
      <patternFill patternType="solid">
        <fgColor rgb="FF80FFFF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166" fontId="2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165" fontId="2" fillId="0" borderId="1" xfId="1" applyNumberFormat="1" applyFont="1" applyBorder="1"/>
    <xf numFmtId="0" fontId="3" fillId="3" borderId="2" xfId="0" applyFont="1" applyFill="1" applyBorder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2"/>
    <xf numFmtId="167" fontId="2" fillId="0" borderId="1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readingOrder="1"/>
    </xf>
    <xf numFmtId="0" fontId="8" fillId="4" borderId="5" xfId="0" applyFont="1" applyFill="1" applyBorder="1" applyAlignment="1">
      <alignment horizontal="left" vertical="center" readingOrder="1"/>
    </xf>
    <xf numFmtId="0" fontId="6" fillId="4" borderId="5" xfId="0" applyFont="1" applyFill="1" applyBorder="1" applyAlignment="1">
      <alignment horizontal="center" vertical="top" readingOrder="1"/>
    </xf>
    <xf numFmtId="0" fontId="6" fillId="6" borderId="4" xfId="0" applyFont="1" applyFill="1" applyBorder="1" applyAlignment="1">
      <alignment horizontal="left" vertical="center" wrapText="1" readingOrder="1"/>
    </xf>
    <xf numFmtId="167" fontId="9" fillId="6" borderId="4" xfId="0" applyNumberFormat="1" applyFont="1" applyFill="1" applyBorder="1" applyAlignment="1">
      <alignment horizontal="right" vertical="center" readingOrder="1"/>
    </xf>
    <xf numFmtId="0" fontId="10" fillId="7" borderId="4" xfId="0" applyFont="1" applyFill="1" applyBorder="1" applyAlignment="1">
      <alignment horizontal="left" vertical="center" wrapText="1" readingOrder="1"/>
    </xf>
    <xf numFmtId="167" fontId="10" fillId="7" borderId="4" xfId="0" applyNumberFormat="1" applyFont="1" applyFill="1" applyBorder="1" applyAlignment="1">
      <alignment horizontal="right" vertical="center" readingOrder="1"/>
    </xf>
    <xf numFmtId="167" fontId="6" fillId="6" borderId="4" xfId="0" applyNumberFormat="1" applyFont="1" applyFill="1" applyBorder="1" applyAlignment="1">
      <alignment horizontal="right" vertical="center" readingOrder="1"/>
    </xf>
    <xf numFmtId="0" fontId="11" fillId="7" borderId="4" xfId="0" applyFont="1" applyFill="1" applyBorder="1" applyAlignment="1">
      <alignment horizontal="left" vertical="center" wrapText="1" readingOrder="1"/>
    </xf>
    <xf numFmtId="0" fontId="10" fillId="6" borderId="4" xfId="0" applyFont="1" applyFill="1" applyBorder="1" applyAlignment="1">
      <alignment horizontal="left" vertical="center" wrapText="1" readingOrder="1"/>
    </xf>
    <xf numFmtId="167" fontId="10" fillId="6" borderId="4" xfId="0" applyNumberFormat="1" applyFont="1" applyFill="1" applyBorder="1" applyAlignment="1">
      <alignment horizontal="right" vertical="center" readingOrder="1"/>
    </xf>
    <xf numFmtId="0" fontId="11" fillId="6" borderId="4" xfId="0" applyFont="1" applyFill="1" applyBorder="1" applyAlignment="1">
      <alignment horizontal="left" vertical="center" wrapText="1" readingOrder="1"/>
    </xf>
    <xf numFmtId="0" fontId="6" fillId="4" borderId="3" xfId="0" applyFont="1" applyFill="1" applyBorder="1" applyAlignment="1">
      <alignment horizontal="left" vertical="center" wrapText="1" readingOrder="1"/>
    </xf>
    <xf numFmtId="167" fontId="6" fillId="4" borderId="3" xfId="0" applyNumberFormat="1" applyFont="1" applyFill="1" applyBorder="1" applyAlignment="1">
      <alignment horizontal="right" vertical="center" readingOrder="1"/>
    </xf>
    <xf numFmtId="0" fontId="6" fillId="5" borderId="4" xfId="0" applyFont="1" applyFill="1" applyBorder="1" applyAlignment="1">
      <alignment horizontal="left" vertical="center" wrapText="1" readingOrder="1"/>
    </xf>
    <xf numFmtId="167" fontId="6" fillId="5" borderId="4" xfId="0" applyNumberFormat="1" applyFont="1" applyFill="1" applyBorder="1" applyAlignment="1">
      <alignment horizontal="right" vertical="center" readingOrder="1"/>
    </xf>
    <xf numFmtId="0" fontId="6" fillId="7" borderId="6" xfId="0" applyFont="1" applyFill="1" applyBorder="1" applyAlignment="1">
      <alignment horizontal="left" vertical="center" wrapText="1" readingOrder="1"/>
    </xf>
    <xf numFmtId="167" fontId="6" fillId="7" borderId="6" xfId="0" applyNumberFormat="1" applyFont="1" applyFill="1" applyBorder="1" applyAlignment="1">
      <alignment horizontal="right" vertical="center" readingOrder="1"/>
    </xf>
    <xf numFmtId="0" fontId="7" fillId="0" borderId="1" xfId="0" applyFont="1" applyBorder="1"/>
    <xf numFmtId="43" fontId="7" fillId="0" borderId="1" xfId="1" applyFont="1" applyBorder="1"/>
    <xf numFmtId="164" fontId="7" fillId="0" borderId="1" xfId="1" applyNumberFormat="1" applyFont="1" applyBorder="1"/>
    <xf numFmtId="164" fontId="7" fillId="0" borderId="1" xfId="0" applyNumberFormat="1" applyFont="1" applyBorder="1"/>
    <xf numFmtId="3" fontId="7" fillId="0" borderId="1" xfId="0" applyNumberFormat="1" applyFont="1" applyBorder="1"/>
    <xf numFmtId="0" fontId="12" fillId="2" borderId="1" xfId="0" applyFont="1" applyFill="1" applyBorder="1" applyAlignment="1">
      <alignment horizontal="center"/>
    </xf>
    <xf numFmtId="0" fontId="7" fillId="0" borderId="0" xfId="0" applyFont="1"/>
    <xf numFmtId="43" fontId="7" fillId="0" borderId="1" xfId="0" applyNumberFormat="1" applyFont="1" applyBorder="1"/>
    <xf numFmtId="43" fontId="4" fillId="0" borderId="1" xfId="0" applyNumberFormat="1" applyFont="1" applyBorder="1"/>
    <xf numFmtId="49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43" fontId="13" fillId="0" borderId="0" xfId="0" applyNumberFormat="1" applyFont="1"/>
    <xf numFmtId="0" fontId="13" fillId="0" borderId="0" xfId="0" applyFont="1"/>
    <xf numFmtId="0" fontId="15" fillId="0" borderId="0" xfId="0" applyFont="1"/>
    <xf numFmtId="0" fontId="17" fillId="0" borderId="0" xfId="0" applyFont="1"/>
    <xf numFmtId="0" fontId="17" fillId="0" borderId="1" xfId="0" applyFont="1" applyBorder="1" applyAlignment="1">
      <alignment horizontal="left" vertical="center" wrapText="1" indent="1"/>
    </xf>
    <xf numFmtId="0" fontId="17" fillId="9" borderId="1" xfId="0" applyFont="1" applyFill="1" applyBorder="1" applyAlignment="1">
      <alignment vertical="center" wrapText="1"/>
    </xf>
    <xf numFmtId="0" fontId="17" fillId="9" borderId="7" xfId="0" applyFont="1" applyFill="1" applyBorder="1"/>
    <xf numFmtId="0" fontId="17" fillId="9" borderId="1" xfId="0" applyFont="1" applyFill="1" applyBorder="1"/>
    <xf numFmtId="0" fontId="16" fillId="2" borderId="8" xfId="0" applyFont="1" applyFill="1" applyBorder="1"/>
    <xf numFmtId="0" fontId="18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2"/>
    </xf>
    <xf numFmtId="0" fontId="17" fillId="0" borderId="1" xfId="0" applyFont="1" applyBorder="1"/>
    <xf numFmtId="0" fontId="20" fillId="0" borderId="0" xfId="0" applyFont="1"/>
    <xf numFmtId="0" fontId="20" fillId="0" borderId="1" xfId="0" applyFont="1" applyBorder="1" applyAlignment="1">
      <alignment horizontal="left" vertical="center" wrapText="1" indent="2"/>
    </xf>
    <xf numFmtId="0" fontId="5" fillId="0" borderId="1" xfId="2" applyBorder="1"/>
    <xf numFmtId="0" fontId="17" fillId="0" borderId="1" xfId="0" applyFont="1" applyBorder="1" applyAlignment="1">
      <alignment horizontal="left" vertical="top" wrapText="1"/>
    </xf>
    <xf numFmtId="0" fontId="18" fillId="10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0" xfId="0" applyFont="1" applyAlignment="1">
      <alignment vertical="top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21" fillId="0" borderId="0" xfId="0" applyFont="1"/>
    <xf numFmtId="0" fontId="21" fillId="0" borderId="0" xfId="0" applyFont="1" applyAlignment="1">
      <alignment horizontal="right"/>
    </xf>
    <xf numFmtId="0" fontId="0" fillId="0" borderId="1" xfId="0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2" fontId="0" fillId="0" borderId="1" xfId="0" applyNumberFormat="1" applyBorder="1"/>
    <xf numFmtId="0" fontId="17" fillId="0" borderId="7" xfId="0" applyFont="1" applyBorder="1" applyAlignment="1">
      <alignment vertical="top"/>
    </xf>
    <xf numFmtId="0" fontId="17" fillId="0" borderId="1" xfId="0" applyFont="1" applyBorder="1" applyAlignment="1">
      <alignment horizontal="left"/>
    </xf>
    <xf numFmtId="0" fontId="17" fillId="2" borderId="8" xfId="0" applyFont="1" applyFill="1" applyBorder="1" applyAlignment="1">
      <alignment horizontal="left" indent="1"/>
    </xf>
    <xf numFmtId="0" fontId="17" fillId="2" borderId="10" xfId="0" applyFont="1" applyFill="1" applyBorder="1" applyAlignment="1">
      <alignment horizontal="left" indent="1"/>
    </xf>
    <xf numFmtId="0" fontId="17" fillId="2" borderId="11" xfId="0" applyFont="1" applyFill="1" applyBorder="1" applyAlignment="1">
      <alignment horizontal="left" indent="1"/>
    </xf>
    <xf numFmtId="0" fontId="17" fillId="2" borderId="9" xfId="0" applyFont="1" applyFill="1" applyBorder="1" applyAlignment="1">
      <alignment horizontal="left" indent="1"/>
    </xf>
    <xf numFmtId="0" fontId="17" fillId="2" borderId="12" xfId="0" applyFont="1" applyFill="1" applyBorder="1" applyAlignment="1">
      <alignment horizontal="left" indent="1"/>
    </xf>
    <xf numFmtId="0" fontId="17" fillId="2" borderId="13" xfId="0" applyFont="1" applyFill="1" applyBorder="1" applyAlignment="1">
      <alignment horizontal="left" indent="1"/>
    </xf>
    <xf numFmtId="0" fontId="17" fillId="2" borderId="14" xfId="0" applyFont="1" applyFill="1" applyBorder="1" applyAlignment="1">
      <alignment horizontal="left" indent="1"/>
    </xf>
    <xf numFmtId="0" fontId="14" fillId="8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7" fillId="0" borderId="1" xfId="0" applyFont="1" applyBorder="1" applyAlignment="1"/>
    <xf numFmtId="0" fontId="17" fillId="0" borderId="0" xfId="0" applyFont="1" applyAlignment="1">
      <alignment wrapText="1"/>
    </xf>
    <xf numFmtId="0" fontId="5" fillId="0" borderId="0" xfId="2" applyAlignment="1">
      <alignment wrapText="1"/>
    </xf>
    <xf numFmtId="0" fontId="17" fillId="0" borderId="7" xfId="0" applyFont="1" applyBorder="1" applyAlignment="1">
      <alignment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 i="0" u="none" strike="noStrike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ประชากรตามทะเบียนราษฏร์ และ </a:t>
            </a:r>
            <a:r>
              <a:rPr lang="en-US" sz="2000" b="1" i="0" u="none" strike="noStrike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GPP/ capita</a:t>
            </a:r>
            <a:endParaRPr lang="en-GB" sz="2000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'ประชากร พื้นที่อาศัย GDP'!$B$1</c:f>
              <c:strCache>
                <c:ptCount val="1"/>
                <c:pt idx="0">
                  <c:v>ประชากรตามทะเบียนราษฏร์ (คน)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'ประชากร พื้นที่อาศัย GDP'!$A$2:$A$10</c:f>
              <c:numCache>
                <c:formatCode>General</c:formatCode>
                <c:ptCount val="9"/>
                <c:pt idx="0">
                  <c:v>2557</c:v>
                </c:pt>
                <c:pt idx="1">
                  <c:v>2558</c:v>
                </c:pt>
                <c:pt idx="2">
                  <c:v>2559</c:v>
                </c:pt>
                <c:pt idx="3">
                  <c:v>2560</c:v>
                </c:pt>
                <c:pt idx="4">
                  <c:v>2561</c:v>
                </c:pt>
                <c:pt idx="5">
                  <c:v>2562</c:v>
                </c:pt>
                <c:pt idx="6">
                  <c:v>2563</c:v>
                </c:pt>
                <c:pt idx="7">
                  <c:v>2564</c:v>
                </c:pt>
                <c:pt idx="8">
                  <c:v>2565</c:v>
                </c:pt>
              </c:numCache>
            </c:numRef>
          </c:cat>
          <c:val>
            <c:numRef>
              <c:f>'ประชากร พื้นที่อาศัย GDP'!$B$2:$B$10</c:f>
              <c:numCache>
                <c:formatCode>#,##0</c:formatCode>
                <c:ptCount val="9"/>
                <c:pt idx="0">
                  <c:v>500575</c:v>
                </c:pt>
                <c:pt idx="1">
                  <c:v>505830</c:v>
                </c:pt>
                <c:pt idx="2">
                  <c:v>507604</c:v>
                </c:pt>
                <c:pt idx="3">
                  <c:v>509650</c:v>
                </c:pt>
                <c:pt idx="4">
                  <c:v>510963</c:v>
                </c:pt>
                <c:pt idx="5">
                  <c:v>511304</c:v>
                </c:pt>
                <c:pt idx="6">
                  <c:v>509208</c:v>
                </c:pt>
                <c:pt idx="7">
                  <c:v>509479</c:v>
                </c:pt>
                <c:pt idx="8">
                  <c:v>509385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2-4182-998D-E1EE8678AE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2527136"/>
        <c:axId val="1284339792"/>
      </c:barChart>
      <c:lineChart>
        <c:grouping val="standard"/>
        <c:varyColors val="0"/>
        <c:ser>
          <c:idx val="2"/>
          <c:order val="1"/>
          <c:tx>
            <c:strRef>
              <c:f>'ประชากร พื้นที่อาศัย GDP'!$K$1</c:f>
              <c:strCache>
                <c:ptCount val="1"/>
                <c:pt idx="0">
                  <c:v>GPP/ cepita (บาท)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'ประชากร พื้นที่อาศัย GDP'!$K$2:$K$9</c:f>
              <c:numCache>
                <c:formatCode>[$-1010409]#,##0;\-#,##0</c:formatCode>
                <c:ptCount val="8"/>
                <c:pt idx="0">
                  <c:v>143672.84899999999</c:v>
                </c:pt>
                <c:pt idx="1">
                  <c:v>140656.79800000001</c:v>
                </c:pt>
                <c:pt idx="2">
                  <c:v>169042.405</c:v>
                </c:pt>
                <c:pt idx="3">
                  <c:v>174254.226</c:v>
                </c:pt>
                <c:pt idx="4">
                  <c:v>183216.87599999999</c:v>
                </c:pt>
                <c:pt idx="5">
                  <c:v>233758.13699999999</c:v>
                </c:pt>
                <c:pt idx="6">
                  <c:v>253938.45699999999</c:v>
                </c:pt>
                <c:pt idx="7">
                  <c:v>259852.75099999999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F2-4182-998D-E1EE8678AE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2521104"/>
        <c:axId val="1284348912"/>
      </c:lineChart>
      <c:catAx>
        <c:axId val="139252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2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ปี</a:t>
                </a:r>
                <a:endParaRPr lang="en-GB" sz="12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339792"/>
        <c:crosses val="autoZero"/>
        <c:auto val="1"/>
        <c:lblAlgn val="ctr"/>
        <c:lblOffset val="100"/>
        <c:noMultiLvlLbl val="0"/>
      </c:catAx>
      <c:valAx>
        <c:axId val="12843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4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ประชากรตามทะเบียนราษฏร์ (คน)</a:t>
                </a:r>
                <a:endParaRPr lang="en-GB"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27136"/>
        <c:crosses val="autoZero"/>
        <c:crossBetween val="between"/>
      </c:valAx>
      <c:valAx>
        <c:axId val="1284348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en-GB" sz="1400" b="1" i="0" u="none" strike="noStrike" baseline="0">
                    <a:effectLst/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GPP/ cepita (</a:t>
                </a:r>
                <a:r>
                  <a:rPr lang="th-TH" sz="1400" b="1" i="0" u="none" strike="noStrike" baseline="0">
                    <a:effectLst/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บาท)</a:t>
                </a:r>
                <a:endParaRPr lang="en-GB"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[$-1010409]#,##0;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521104"/>
        <c:crosses val="max"/>
        <c:crossBetween val="between"/>
      </c:valAx>
      <c:catAx>
        <c:axId val="139252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48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/>
              <a:t>จำนวนพื้นที่ป่าและพื้นที่การเกษตร จังหวัดชุมพร</a:t>
            </a:r>
            <a:endParaRPr lang="en-GB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พื้นป่าและพื้นที่เกษตร!$M$1</c:f>
              <c:strCache>
                <c:ptCount val="1"/>
                <c:pt idx="0">
                  <c:v>ร้อยละของพื้นที่ป่าไม้ต่อพื้นที่จังหวัด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พื้นป่าและพื้นที่เกษตร!$A$2:$A$9</c:f>
              <c:numCache>
                <c:formatCode>General</c:formatCode>
                <c:ptCount val="8"/>
                <c:pt idx="0">
                  <c:v>2557</c:v>
                </c:pt>
                <c:pt idx="1">
                  <c:v>2558</c:v>
                </c:pt>
                <c:pt idx="2">
                  <c:v>2559</c:v>
                </c:pt>
                <c:pt idx="3">
                  <c:v>2560</c:v>
                </c:pt>
                <c:pt idx="4">
                  <c:v>2561</c:v>
                </c:pt>
                <c:pt idx="5">
                  <c:v>2562</c:v>
                </c:pt>
                <c:pt idx="6">
                  <c:v>2563</c:v>
                </c:pt>
                <c:pt idx="7">
                  <c:v>2564</c:v>
                </c:pt>
              </c:numCache>
            </c:numRef>
          </c:cat>
          <c:val>
            <c:numRef>
              <c:f>พื้นป่าและพื้นที่เกษตร!$M$2:$M$9</c:f>
              <c:numCache>
                <c:formatCode>_(* #,##0.00_);_(* \(#,##0.00\);_(* "-"??_);_(@_)</c:formatCode>
                <c:ptCount val="8"/>
                <c:pt idx="0">
                  <c:v>21.509835168857094</c:v>
                </c:pt>
                <c:pt idx="1">
                  <c:v>21.408720545666277</c:v>
                </c:pt>
                <c:pt idx="2">
                  <c:v>21.443015538180003</c:v>
                </c:pt>
                <c:pt idx="3">
                  <c:v>21.245677058725668</c:v>
                </c:pt>
                <c:pt idx="4">
                  <c:v>21.389298552653468</c:v>
                </c:pt>
                <c:pt idx="5">
                  <c:v>21.426347962069539</c:v>
                </c:pt>
                <c:pt idx="6">
                  <c:v>21.386746165363501</c:v>
                </c:pt>
                <c:pt idx="7">
                  <c:v>21.381855398436201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0-42B9-9A01-F6949A9088D5}"/>
            </c:ext>
          </c:extLst>
        </c:ser>
        <c:ser>
          <c:idx val="2"/>
          <c:order val="1"/>
          <c:tx>
            <c:strRef>
              <c:f>พื้นป่าและพื้นที่เกษตร!$N$1</c:f>
              <c:strCache>
                <c:ptCount val="1"/>
                <c:pt idx="0">
                  <c:v>ร้อยละของพื้นที่เกษตรต่อพื้นที่จังหวัด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พื้นป่าและพื้นที่เกษตร!$N$2:$N$9</c:f>
              <c:numCache>
                <c:formatCode>_(* #,##0.00_);_(* \(#,##0.00\);_(* "-"??_);_(@_)</c:formatCode>
                <c:ptCount val="8"/>
                <c:pt idx="0">
                  <c:v>53.593185825985692</c:v>
                </c:pt>
                <c:pt idx="1">
                  <c:v>55.104441856596239</c:v>
                </c:pt>
                <c:pt idx="2">
                  <c:v>56.494000998170023</c:v>
                </c:pt>
                <c:pt idx="3">
                  <c:v>54.208377973714853</c:v>
                </c:pt>
                <c:pt idx="4">
                  <c:v>61.053481949758776</c:v>
                </c:pt>
                <c:pt idx="5">
                  <c:v>60.099284644817835</c:v>
                </c:pt>
                <c:pt idx="6">
                  <c:v>59.485769422725006</c:v>
                </c:pt>
                <c:pt idx="7">
                  <c:v>59.073831309266346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0-42B9-9A01-F6949A9088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289291664"/>
        <c:axId val="1284354192"/>
      </c:barChart>
      <c:catAx>
        <c:axId val="128929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ปี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4354192"/>
        <c:crosses val="autoZero"/>
        <c:auto val="1"/>
        <c:lblAlgn val="ctr"/>
        <c:lblOffset val="100"/>
        <c:noMultiLvlLbl val="0"/>
      </c:catAx>
      <c:valAx>
        <c:axId val="128435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600" b="1"/>
                  <a:t>ร้อยละของพื้นที่จังหวัดชุมพร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3.384097945840602E-3"/>
              <c:y val="0.2135702445089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92916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จำนวนพื้นที่การเกษตรแยกตามประเภทของพืช จังหวัดชุมพร</a:t>
            </a:r>
            <a:endParaRPr lang="en-GB" sz="18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พื้นป่าและพื้นที่เกษตร!$D$1</c:f>
              <c:strCache>
                <c:ptCount val="1"/>
                <c:pt idx="0">
                  <c:v>ปาล์มน้ำมัน (ไร่)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พื้นป่าและพื้นที่เกษตร!$A$2:$A$9</c:f>
              <c:numCache>
                <c:formatCode>General</c:formatCode>
                <c:ptCount val="8"/>
                <c:pt idx="0">
                  <c:v>2557</c:v>
                </c:pt>
                <c:pt idx="1">
                  <c:v>2558</c:v>
                </c:pt>
                <c:pt idx="2">
                  <c:v>2559</c:v>
                </c:pt>
                <c:pt idx="3">
                  <c:v>2560</c:v>
                </c:pt>
                <c:pt idx="4">
                  <c:v>2561</c:v>
                </c:pt>
                <c:pt idx="5">
                  <c:v>2562</c:v>
                </c:pt>
                <c:pt idx="6">
                  <c:v>2563</c:v>
                </c:pt>
                <c:pt idx="7">
                  <c:v>2564</c:v>
                </c:pt>
              </c:numCache>
            </c:numRef>
          </c:cat>
          <c:val>
            <c:numRef>
              <c:f>พื้นป่าและพื้นที่เกษตร!$D$2:$D$9</c:f>
              <c:numCache>
                <c:formatCode>_-* #,##0_-;\-* #,##0_-;_-* "-"??_-;_-@_-</c:formatCode>
                <c:ptCount val="8"/>
                <c:pt idx="0">
                  <c:v>843668</c:v>
                </c:pt>
                <c:pt idx="1">
                  <c:v>924752</c:v>
                </c:pt>
                <c:pt idx="2">
                  <c:v>964629</c:v>
                </c:pt>
                <c:pt idx="3">
                  <c:v>1011944</c:v>
                </c:pt>
                <c:pt idx="4">
                  <c:v>1026000</c:v>
                </c:pt>
                <c:pt idx="5">
                  <c:v>1020684</c:v>
                </c:pt>
                <c:pt idx="6">
                  <c:v>1024499</c:v>
                </c:pt>
                <c:pt idx="7">
                  <c:v>1030641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6-410D-BB6F-22A14D6F23A7}"/>
            </c:ext>
          </c:extLst>
        </c:ser>
        <c:ser>
          <c:idx val="2"/>
          <c:order val="1"/>
          <c:tx>
            <c:strRef>
              <c:f>พื้นป่าและพื้นที่เกษตร!$E$1</c:f>
              <c:strCache>
                <c:ptCount val="1"/>
                <c:pt idx="0">
                  <c:v>ยางพารา (ไร่)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พื้นป่าและพื้นที่เกษตร!$E$2:$E$9</c:f>
              <c:numCache>
                <c:formatCode>_-* #,##0_-;\-* #,##0_-;_-* "-"??_-;_-@_-</c:formatCode>
                <c:ptCount val="8"/>
                <c:pt idx="0">
                  <c:v>585737</c:v>
                </c:pt>
                <c:pt idx="1">
                  <c:v>581037</c:v>
                </c:pt>
                <c:pt idx="2">
                  <c:v>573072</c:v>
                </c:pt>
                <c:pt idx="3">
                  <c:v>540756</c:v>
                </c:pt>
                <c:pt idx="4">
                  <c:v>781004</c:v>
                </c:pt>
                <c:pt idx="5">
                  <c:v>734231</c:v>
                </c:pt>
                <c:pt idx="6">
                  <c:v>720908</c:v>
                </c:pt>
                <c:pt idx="7">
                  <c:v>694259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6-410D-BB6F-22A14D6F23A7}"/>
            </c:ext>
          </c:extLst>
        </c:ser>
        <c:ser>
          <c:idx val="0"/>
          <c:order val="2"/>
          <c:tx>
            <c:strRef>
              <c:f>พื้นป่าและพื้นที่เกษตร!$F$1</c:f>
              <c:strCache>
                <c:ptCount val="1"/>
                <c:pt idx="0">
                  <c:v>ไม้ผล (ไร่)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พื้นป่าและพื้นที่เกษตร!$F$2:$F$9</c:f>
              <c:numCache>
                <c:formatCode>_-* #,##0_-;\-* #,##0_-;_-* "-"??_-;_-@_-</c:formatCode>
                <c:ptCount val="8"/>
                <c:pt idx="0">
                  <c:v>230109</c:v>
                </c:pt>
                <c:pt idx="1">
                  <c:v>234179</c:v>
                </c:pt>
                <c:pt idx="2">
                  <c:v>257498</c:v>
                </c:pt>
                <c:pt idx="3">
                  <c:v>258934</c:v>
                </c:pt>
                <c:pt idx="4">
                  <c:v>259568</c:v>
                </c:pt>
                <c:pt idx="5">
                  <c:v>295508</c:v>
                </c:pt>
                <c:pt idx="6">
                  <c:v>298124</c:v>
                </c:pt>
                <c:pt idx="7">
                  <c:v>308960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6-410D-BB6F-22A14D6F23A7}"/>
            </c:ext>
          </c:extLst>
        </c:ser>
        <c:ser>
          <c:idx val="3"/>
          <c:order val="3"/>
          <c:tx>
            <c:strRef>
              <c:f>พื้นป่าและพื้นที่เกษตร!$G$1</c:f>
              <c:strCache>
                <c:ptCount val="1"/>
                <c:pt idx="0">
                  <c:v>พืชไร่ (ไร่)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พื้นป่าและพื้นที่เกษตร!$G$2:$G$9</c:f>
              <c:numCache>
                <c:formatCode>_-* #,##0_-;\-* #,##0_-;_-* "-"??_-;_-@_-</c:formatCode>
                <c:ptCount val="8"/>
                <c:pt idx="0">
                  <c:v>4463</c:v>
                </c:pt>
                <c:pt idx="1">
                  <c:v>4464</c:v>
                </c:pt>
                <c:pt idx="2">
                  <c:v>5113</c:v>
                </c:pt>
                <c:pt idx="3">
                  <c:v>6203</c:v>
                </c:pt>
                <c:pt idx="4">
                  <c:v>6396</c:v>
                </c:pt>
                <c:pt idx="5">
                  <c:v>5827</c:v>
                </c:pt>
                <c:pt idx="6">
                  <c:v>6052</c:v>
                </c:pt>
                <c:pt idx="7">
                  <c:v>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E6-410D-BB6F-22A14D6F23A7}"/>
            </c:ext>
          </c:extLst>
        </c:ser>
        <c:ser>
          <c:idx val="4"/>
          <c:order val="4"/>
          <c:tx>
            <c:strRef>
              <c:f>พื้นป่าและพื้นที่เกษตร!$H$1</c:f>
              <c:strCache>
                <c:ptCount val="1"/>
                <c:pt idx="0">
                  <c:v>ไม้ยืนต้น (ไร่)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พื้นป่าและพื้นที่เกษตร!$I$2:$I$9</c:f>
              <c:numCache>
                <c:formatCode>_-* #,##0_-;\-* #,##0_-;_-* "-"??_-;_-@_-</c:formatCode>
                <c:ptCount val="8"/>
                <c:pt idx="0">
                  <c:v>349452</c:v>
                </c:pt>
                <c:pt idx="1">
                  <c:v>325773</c:v>
                </c:pt>
                <c:pt idx="2">
                  <c:v>322097</c:v>
                </c:pt>
                <c:pt idx="3">
                  <c:v>218704</c:v>
                </c:pt>
                <c:pt idx="4">
                  <c:v>220735</c:v>
                </c:pt>
                <c:pt idx="5">
                  <c:v>201605</c:v>
                </c:pt>
                <c:pt idx="6">
                  <c:v>185223</c:v>
                </c:pt>
                <c:pt idx="7">
                  <c:v>179139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E6-410D-BB6F-22A14D6F23A7}"/>
            </c:ext>
          </c:extLst>
        </c:ser>
        <c:ser>
          <c:idx val="5"/>
          <c:order val="5"/>
          <c:tx>
            <c:strRef>
              <c:f>พื้นป่าและพื้นที่เกษตร!$C$1</c:f>
              <c:strCache>
                <c:ptCount val="1"/>
                <c:pt idx="0">
                  <c:v>นาข้าว (ไร่)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พื้นป่าและพื้นที่เกษตร!$C$2:$C$9</c:f>
              <c:numCache>
                <c:formatCode>_-* #,##0_-;\-* #,##0_-;_-* "-"??_-;_-@_-</c:formatCode>
                <c:ptCount val="8"/>
                <c:pt idx="0">
                  <c:v>7327</c:v>
                </c:pt>
                <c:pt idx="1">
                  <c:v>6064</c:v>
                </c:pt>
                <c:pt idx="2">
                  <c:v>4512</c:v>
                </c:pt>
                <c:pt idx="3">
                  <c:v>3691</c:v>
                </c:pt>
                <c:pt idx="4">
                  <c:v>3800</c:v>
                </c:pt>
                <c:pt idx="5">
                  <c:v>4437</c:v>
                </c:pt>
                <c:pt idx="6">
                  <c:v>3855</c:v>
                </c:pt>
                <c:pt idx="7">
                  <c:v>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E6-410D-BB6F-22A14D6F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9291664"/>
        <c:axId val="1284354192"/>
      </c:barChart>
      <c:catAx>
        <c:axId val="12892916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4354192"/>
        <c:crosses val="autoZero"/>
        <c:auto val="1"/>
        <c:lblAlgn val="ctr"/>
        <c:lblOffset val="100"/>
        <c:noMultiLvlLbl val="0"/>
      </c:catAx>
      <c:valAx>
        <c:axId val="128435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600" b="1"/>
                  <a:t>จำนวนพื้นที่การเกษตร</a:t>
                </a:r>
                <a:r>
                  <a:rPr lang="th-TH" sz="1600" b="1" baseline="0"/>
                  <a:t> (ไร่)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1.7682548394587407E-2"/>
              <c:y val="0.2365917785456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9291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Chumphon</a:t>
            </a:r>
          </a:p>
        </c:rich>
      </c:tx>
      <c:layout>
        <c:manualLayout>
          <c:xMode val="edge"/>
          <c:yMode val="edge"/>
          <c:x val="0.11568851230551147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2088393494864"/>
          <c:y val="6.5606970929581676E-2"/>
          <c:w val="0.85021762505994036"/>
          <c:h val="0.75194444444444442"/>
        </c:manualLayout>
      </c:layout>
      <c:scatterChart>
        <c:scatterStyle val="lineMarker"/>
        <c:varyColors val="0"/>
        <c:ser>
          <c:idx val="0"/>
          <c:order val="0"/>
          <c:tx>
            <c:v>HIST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6350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5903065491456295E-2"/>
                  <c:y val="0.30636526476844417"/>
                </c:manualLayout>
              </c:layout>
              <c:numFmt formatCode="General" sourceLinked="0"/>
              <c:spPr>
                <a:solidFill>
                  <a:srgbClr val="00B0F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[1]pr!$A$2:$A$94</c:f>
              <c:numCache>
                <c:formatCode>General</c:formatCode>
                <c:ptCount val="9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xVal>
          <c:yVal>
            <c:numRef>
              <c:f>[1]pr!$B$2:$B$94</c:f>
              <c:numCache>
                <c:formatCode>General</c:formatCode>
                <c:ptCount val="93"/>
                <c:pt idx="0">
                  <c:v>1183.22999999999</c:v>
                </c:pt>
                <c:pt idx="1">
                  <c:v>1348.3899999999901</c:v>
                </c:pt>
                <c:pt idx="2">
                  <c:v>1350.24999999999</c:v>
                </c:pt>
                <c:pt idx="3">
                  <c:v>1370.42</c:v>
                </c:pt>
                <c:pt idx="4">
                  <c:v>1320.59</c:v>
                </c:pt>
                <c:pt idx="5">
                  <c:v>1336.17</c:v>
                </c:pt>
                <c:pt idx="6">
                  <c:v>1358.5599999999899</c:v>
                </c:pt>
                <c:pt idx="7">
                  <c:v>1322.24</c:v>
                </c:pt>
                <c:pt idx="8">
                  <c:v>1646.01</c:v>
                </c:pt>
                <c:pt idx="9">
                  <c:v>1278.6300000000001</c:v>
                </c:pt>
                <c:pt idx="10">
                  <c:v>1254.0999999999999</c:v>
                </c:pt>
                <c:pt idx="11">
                  <c:v>1303.9199999999901</c:v>
                </c:pt>
                <c:pt idx="12">
                  <c:v>1512.76999999999</c:v>
                </c:pt>
                <c:pt idx="13">
                  <c:v>1418.3299999999899</c:v>
                </c:pt>
                <c:pt idx="14">
                  <c:v>1419.92</c:v>
                </c:pt>
                <c:pt idx="15">
                  <c:v>1274.3199999999899</c:v>
                </c:pt>
                <c:pt idx="16">
                  <c:v>1277.1500000000001</c:v>
                </c:pt>
                <c:pt idx="17">
                  <c:v>1309.6099999999999</c:v>
                </c:pt>
                <c:pt idx="18">
                  <c:v>1416.47999999999</c:v>
                </c:pt>
                <c:pt idx="19">
                  <c:v>1437.33</c:v>
                </c:pt>
                <c:pt idx="20">
                  <c:v>1449.64</c:v>
                </c:pt>
                <c:pt idx="21">
                  <c:v>1458.78999999999</c:v>
                </c:pt>
                <c:pt idx="22">
                  <c:v>1292.93</c:v>
                </c:pt>
                <c:pt idx="23">
                  <c:v>1441.97999999999</c:v>
                </c:pt>
                <c:pt idx="24">
                  <c:v>1380.8299999999899</c:v>
                </c:pt>
                <c:pt idx="25">
                  <c:v>1421.1499999999901</c:v>
                </c:pt>
                <c:pt idx="26">
                  <c:v>1431.58</c:v>
                </c:pt>
                <c:pt idx="27">
                  <c:v>1214.67</c:v>
                </c:pt>
                <c:pt idx="28">
                  <c:v>1277.78</c:v>
                </c:pt>
                <c:pt idx="29">
                  <c:v>1343.84</c:v>
                </c:pt>
                <c:pt idx="30">
                  <c:v>1564.98999999999</c:v>
                </c:pt>
                <c:pt idx="31">
                  <c:v>1356.1299999999901</c:v>
                </c:pt>
                <c:pt idx="32">
                  <c:v>1153.51</c:v>
                </c:pt>
                <c:pt idx="33">
                  <c:v>1313.74</c:v>
                </c:pt>
                <c:pt idx="34">
                  <c:v>1482.70999999999</c:v>
                </c:pt>
                <c:pt idx="35">
                  <c:v>1275.3399999999999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AB-478D-B683-852058FB508F}"/>
            </c:ext>
          </c:extLst>
        </c:ser>
        <c:ser>
          <c:idx val="1"/>
          <c:order val="1"/>
          <c:tx>
            <c:v>RCP4.5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3231426025890751"/>
                  <c:y val="0.17178378176661566"/>
                </c:manualLayout>
              </c:layout>
              <c:numFmt formatCode="General" sourceLinked="0"/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[1]pr!$C$2:$C$94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[1]pr!$D$2:$D$94</c:f>
              <c:numCache>
                <c:formatCode>General</c:formatCode>
                <c:ptCount val="93"/>
                <c:pt idx="0">
                  <c:v>1409.88</c:v>
                </c:pt>
                <c:pt idx="1">
                  <c:v>1096.97</c:v>
                </c:pt>
                <c:pt idx="2">
                  <c:v>1542.8899999999901</c:v>
                </c:pt>
                <c:pt idx="3">
                  <c:v>1142.33</c:v>
                </c:pt>
                <c:pt idx="4">
                  <c:v>1259.52</c:v>
                </c:pt>
                <c:pt idx="5">
                  <c:v>1173.71999999999</c:v>
                </c:pt>
                <c:pt idx="6">
                  <c:v>1170.99</c:v>
                </c:pt>
                <c:pt idx="7">
                  <c:v>1156.4099999999901</c:v>
                </c:pt>
                <c:pt idx="8">
                  <c:v>1171.8899999999901</c:v>
                </c:pt>
                <c:pt idx="9">
                  <c:v>1394.3299999999899</c:v>
                </c:pt>
                <c:pt idx="10">
                  <c:v>1411.07</c:v>
                </c:pt>
                <c:pt idx="11">
                  <c:v>1513.9</c:v>
                </c:pt>
                <c:pt idx="12">
                  <c:v>1580.73</c:v>
                </c:pt>
                <c:pt idx="13">
                  <c:v>1163.3499999999999</c:v>
                </c:pt>
                <c:pt idx="14">
                  <c:v>1322.43</c:v>
                </c:pt>
                <c:pt idx="15">
                  <c:v>1263.96</c:v>
                </c:pt>
                <c:pt idx="16">
                  <c:v>1212.6099999999899</c:v>
                </c:pt>
                <c:pt idx="17">
                  <c:v>1346.74</c:v>
                </c:pt>
                <c:pt idx="18">
                  <c:v>1116.5</c:v>
                </c:pt>
                <c:pt idx="19">
                  <c:v>1152.49999999999</c:v>
                </c:pt>
                <c:pt idx="20">
                  <c:v>1245.5699999999899</c:v>
                </c:pt>
                <c:pt idx="21">
                  <c:v>1425.48999999999</c:v>
                </c:pt>
                <c:pt idx="22">
                  <c:v>1167.97</c:v>
                </c:pt>
                <c:pt idx="23">
                  <c:v>1213.33</c:v>
                </c:pt>
                <c:pt idx="24">
                  <c:v>1557.16</c:v>
                </c:pt>
                <c:pt idx="25">
                  <c:v>1229.47999999999</c:v>
                </c:pt>
                <c:pt idx="26">
                  <c:v>1214.1400000000001</c:v>
                </c:pt>
                <c:pt idx="27">
                  <c:v>1304.3199999999899</c:v>
                </c:pt>
                <c:pt idx="28">
                  <c:v>1284.44999999999</c:v>
                </c:pt>
                <c:pt idx="29">
                  <c:v>1257.07</c:v>
                </c:pt>
                <c:pt idx="30">
                  <c:v>1523.7</c:v>
                </c:pt>
                <c:pt idx="31">
                  <c:v>1368.6899999999901</c:v>
                </c:pt>
                <c:pt idx="32">
                  <c:v>1255.00999999999</c:v>
                </c:pt>
                <c:pt idx="33">
                  <c:v>1100.75</c:v>
                </c:pt>
                <c:pt idx="34">
                  <c:v>1300.58</c:v>
                </c:pt>
                <c:pt idx="35">
                  <c:v>1202.69999999999</c:v>
                </c:pt>
                <c:pt idx="36">
                  <c:v>1340.6699999999901</c:v>
                </c:pt>
                <c:pt idx="37">
                  <c:v>1382.51</c:v>
                </c:pt>
                <c:pt idx="38">
                  <c:v>1122.6300000000001</c:v>
                </c:pt>
                <c:pt idx="39">
                  <c:v>1399.6799999999901</c:v>
                </c:pt>
                <c:pt idx="40">
                  <c:v>1312.45</c:v>
                </c:pt>
                <c:pt idx="41">
                  <c:v>1266.0699999999899</c:v>
                </c:pt>
                <c:pt idx="42">
                  <c:v>1175.5899999999999</c:v>
                </c:pt>
                <c:pt idx="43">
                  <c:v>1463.45</c:v>
                </c:pt>
                <c:pt idx="44">
                  <c:v>1201.79999999999</c:v>
                </c:pt>
                <c:pt idx="45">
                  <c:v>1371.48999999999</c:v>
                </c:pt>
                <c:pt idx="46">
                  <c:v>1509.59</c:v>
                </c:pt>
                <c:pt idx="47">
                  <c:v>1219.94</c:v>
                </c:pt>
                <c:pt idx="48">
                  <c:v>1212.4199999999901</c:v>
                </c:pt>
                <c:pt idx="49">
                  <c:v>1451.02999999999</c:v>
                </c:pt>
                <c:pt idx="50">
                  <c:v>1346.12</c:v>
                </c:pt>
                <c:pt idx="51">
                  <c:v>1162.1600000000001</c:v>
                </c:pt>
                <c:pt idx="52">
                  <c:v>1389.47999999999</c:v>
                </c:pt>
                <c:pt idx="53">
                  <c:v>1178.29</c:v>
                </c:pt>
                <c:pt idx="54">
                  <c:v>1299.45</c:v>
                </c:pt>
                <c:pt idx="55">
                  <c:v>1297.46999999999</c:v>
                </c:pt>
                <c:pt idx="56">
                  <c:v>1328.34</c:v>
                </c:pt>
                <c:pt idx="57">
                  <c:v>1114.31</c:v>
                </c:pt>
                <c:pt idx="58">
                  <c:v>1291.76999999999</c:v>
                </c:pt>
                <c:pt idx="59">
                  <c:v>1587.99999999999</c:v>
                </c:pt>
                <c:pt idx="60">
                  <c:v>1186.82</c:v>
                </c:pt>
                <c:pt idx="61">
                  <c:v>1249.4199999999901</c:v>
                </c:pt>
                <c:pt idx="62">
                  <c:v>1315.3799999999901</c:v>
                </c:pt>
                <c:pt idx="63">
                  <c:v>1230.17</c:v>
                </c:pt>
                <c:pt idx="64">
                  <c:v>1156.56</c:v>
                </c:pt>
                <c:pt idx="65">
                  <c:v>1176.8299999999899</c:v>
                </c:pt>
                <c:pt idx="66">
                  <c:v>1239.6899999999901</c:v>
                </c:pt>
                <c:pt idx="67">
                  <c:v>1220.1300000000001</c:v>
                </c:pt>
                <c:pt idx="68">
                  <c:v>1187.6099999999999</c:v>
                </c:pt>
                <c:pt idx="69">
                  <c:v>1373.5699999999899</c:v>
                </c:pt>
                <c:pt idx="70">
                  <c:v>1276.8</c:v>
                </c:pt>
                <c:pt idx="71">
                  <c:v>1637.6599999999901</c:v>
                </c:pt>
                <c:pt idx="72">
                  <c:v>1123.57</c:v>
                </c:pt>
                <c:pt idx="73">
                  <c:v>1149.52</c:v>
                </c:pt>
                <c:pt idx="74">
                  <c:v>1357.72999999999</c:v>
                </c:pt>
                <c:pt idx="75">
                  <c:v>1172.1499999999901</c:v>
                </c:pt>
                <c:pt idx="76">
                  <c:v>1410.58</c:v>
                </c:pt>
                <c:pt idx="77">
                  <c:v>1327.74999999999</c:v>
                </c:pt>
                <c:pt idx="78">
                  <c:v>1258.27</c:v>
                </c:pt>
                <c:pt idx="79">
                  <c:v>1159.92</c:v>
                </c:pt>
                <c:pt idx="80">
                  <c:v>1430.81</c:v>
                </c:pt>
                <c:pt idx="81">
                  <c:v>1129.74</c:v>
                </c:pt>
                <c:pt idx="82">
                  <c:v>1182.07</c:v>
                </c:pt>
                <c:pt idx="83">
                  <c:v>1159.97999999999</c:v>
                </c:pt>
                <c:pt idx="84">
                  <c:v>1287.99</c:v>
                </c:pt>
                <c:pt idx="85">
                  <c:v>1447.6599999999901</c:v>
                </c:pt>
                <c:pt idx="86">
                  <c:v>1175.05</c:v>
                </c:pt>
                <c:pt idx="87">
                  <c:v>1269.6099999999999</c:v>
                </c:pt>
                <c:pt idx="88">
                  <c:v>1143.3599999999999</c:v>
                </c:pt>
                <c:pt idx="89">
                  <c:v>1392.3599999999899</c:v>
                </c:pt>
                <c:pt idx="90">
                  <c:v>1284.29999999999</c:v>
                </c:pt>
                <c:pt idx="91">
                  <c:v>1742.20999999999</c:v>
                </c:pt>
                <c:pt idx="92">
                  <c:v>1111.3099999999899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AB-478D-B683-852058FB508F}"/>
            </c:ext>
          </c:extLst>
        </c:ser>
        <c:ser>
          <c:idx val="2"/>
          <c:order val="2"/>
          <c:tx>
            <c:v>RCP8.5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3995550127590494"/>
                  <c:y val="0.29330036944434068"/>
                </c:manualLayout>
              </c:layout>
              <c:numFmt formatCode="General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[1]pr!$E$2:$E$94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[1]pr!$F$2:$F$94</c:f>
              <c:numCache>
                <c:formatCode>General</c:formatCode>
                <c:ptCount val="93"/>
                <c:pt idx="0">
                  <c:v>1437.0599999999899</c:v>
                </c:pt>
                <c:pt idx="1">
                  <c:v>1146.75999999999</c:v>
                </c:pt>
                <c:pt idx="2">
                  <c:v>1345.64</c:v>
                </c:pt>
                <c:pt idx="3">
                  <c:v>1188.97</c:v>
                </c:pt>
                <c:pt idx="4">
                  <c:v>1273.71999999999</c:v>
                </c:pt>
                <c:pt idx="5">
                  <c:v>1259.70999999999</c:v>
                </c:pt>
                <c:pt idx="6">
                  <c:v>1440.77999999999</c:v>
                </c:pt>
                <c:pt idx="7">
                  <c:v>1464.64</c:v>
                </c:pt>
                <c:pt idx="8">
                  <c:v>1326.21999999999</c:v>
                </c:pt>
                <c:pt idx="9">
                  <c:v>1206.52999999999</c:v>
                </c:pt>
                <c:pt idx="10">
                  <c:v>1291.49999999999</c:v>
                </c:pt>
                <c:pt idx="11">
                  <c:v>1163.27</c:v>
                </c:pt>
                <c:pt idx="12">
                  <c:v>1245.24</c:v>
                </c:pt>
                <c:pt idx="13">
                  <c:v>1159.9199999999901</c:v>
                </c:pt>
                <c:pt idx="14">
                  <c:v>1191.57</c:v>
                </c:pt>
                <c:pt idx="15">
                  <c:v>1511.2</c:v>
                </c:pt>
                <c:pt idx="16">
                  <c:v>1170.44</c:v>
                </c:pt>
                <c:pt idx="17">
                  <c:v>1224.44999999999</c:v>
                </c:pt>
                <c:pt idx="18">
                  <c:v>1355.78</c:v>
                </c:pt>
                <c:pt idx="19">
                  <c:v>1368.23</c:v>
                </c:pt>
                <c:pt idx="20">
                  <c:v>1188.6099999999899</c:v>
                </c:pt>
                <c:pt idx="21">
                  <c:v>1257.99</c:v>
                </c:pt>
                <c:pt idx="22">
                  <c:v>1470.22999999999</c:v>
                </c:pt>
                <c:pt idx="23">
                  <c:v>1331.0999999999899</c:v>
                </c:pt>
                <c:pt idx="24">
                  <c:v>1274.44</c:v>
                </c:pt>
                <c:pt idx="25">
                  <c:v>1220.1199999999999</c:v>
                </c:pt>
                <c:pt idx="26">
                  <c:v>1313.1499999999901</c:v>
                </c:pt>
                <c:pt idx="27">
                  <c:v>1228.1299999999901</c:v>
                </c:pt>
                <c:pt idx="28">
                  <c:v>1253.47999999999</c:v>
                </c:pt>
                <c:pt idx="29">
                  <c:v>1399.77</c:v>
                </c:pt>
                <c:pt idx="30">
                  <c:v>1549.61</c:v>
                </c:pt>
                <c:pt idx="31">
                  <c:v>1461.3999999999901</c:v>
                </c:pt>
                <c:pt idx="32">
                  <c:v>1261.79</c:v>
                </c:pt>
                <c:pt idx="33">
                  <c:v>1198.23</c:v>
                </c:pt>
                <c:pt idx="34">
                  <c:v>1286.72999999999</c:v>
                </c:pt>
                <c:pt idx="35">
                  <c:v>1111.6099999999899</c:v>
                </c:pt>
                <c:pt idx="36">
                  <c:v>1204.9299999999901</c:v>
                </c:pt>
                <c:pt idx="37">
                  <c:v>1322.27</c:v>
                </c:pt>
                <c:pt idx="38">
                  <c:v>1284.4099999999901</c:v>
                </c:pt>
                <c:pt idx="39">
                  <c:v>1425.29999999999</c:v>
                </c:pt>
                <c:pt idx="40">
                  <c:v>1285.74999999999</c:v>
                </c:pt>
                <c:pt idx="41">
                  <c:v>1126.8199999999899</c:v>
                </c:pt>
                <c:pt idx="42">
                  <c:v>1178.8699999999999</c:v>
                </c:pt>
                <c:pt idx="43">
                  <c:v>1372.05</c:v>
                </c:pt>
                <c:pt idx="44">
                  <c:v>1360.47999999999</c:v>
                </c:pt>
                <c:pt idx="45">
                  <c:v>1177.9299999999901</c:v>
                </c:pt>
                <c:pt idx="46">
                  <c:v>1345.8999999999901</c:v>
                </c:pt>
                <c:pt idx="47">
                  <c:v>1282.67</c:v>
                </c:pt>
                <c:pt idx="48">
                  <c:v>1395.86</c:v>
                </c:pt>
                <c:pt idx="49">
                  <c:v>1359.95</c:v>
                </c:pt>
                <c:pt idx="50">
                  <c:v>2637.8099999999899</c:v>
                </c:pt>
                <c:pt idx="51">
                  <c:v>1229.68</c:v>
                </c:pt>
                <c:pt idx="52">
                  <c:v>1480.8799999999901</c:v>
                </c:pt>
                <c:pt idx="53">
                  <c:v>1227.25</c:v>
                </c:pt>
                <c:pt idx="54">
                  <c:v>1101.77999999999</c:v>
                </c:pt>
                <c:pt idx="55">
                  <c:v>1332.4299999999901</c:v>
                </c:pt>
                <c:pt idx="56">
                  <c:v>1290.22</c:v>
                </c:pt>
                <c:pt idx="57">
                  <c:v>1321.5699999999899</c:v>
                </c:pt>
                <c:pt idx="58">
                  <c:v>1325.21999999999</c:v>
                </c:pt>
                <c:pt idx="59">
                  <c:v>1157.69999999999</c:v>
                </c:pt>
                <c:pt idx="60">
                  <c:v>1222.02</c:v>
                </c:pt>
                <c:pt idx="61">
                  <c:v>1467.2</c:v>
                </c:pt>
                <c:pt idx="62">
                  <c:v>1295.51</c:v>
                </c:pt>
                <c:pt idx="63">
                  <c:v>1178.04999999999</c:v>
                </c:pt>
                <c:pt idx="64">
                  <c:v>1468.57</c:v>
                </c:pt>
                <c:pt idx="65">
                  <c:v>1591.0999999999899</c:v>
                </c:pt>
                <c:pt idx="66">
                  <c:v>1327.3799999999901</c:v>
                </c:pt>
                <c:pt idx="67">
                  <c:v>1264.31</c:v>
                </c:pt>
                <c:pt idx="68">
                  <c:v>1431.73</c:v>
                </c:pt>
                <c:pt idx="69">
                  <c:v>1618.28999999999</c:v>
                </c:pt>
                <c:pt idx="70">
                  <c:v>1282.02</c:v>
                </c:pt>
                <c:pt idx="71">
                  <c:v>1518.11</c:v>
                </c:pt>
                <c:pt idx="72">
                  <c:v>1303.73999999999</c:v>
                </c:pt>
                <c:pt idx="73">
                  <c:v>1191.8999999999901</c:v>
                </c:pt>
                <c:pt idx="74">
                  <c:v>1681.35</c:v>
                </c:pt>
                <c:pt idx="75">
                  <c:v>1253.95999999999</c:v>
                </c:pt>
                <c:pt idx="76">
                  <c:v>1319.9399999999901</c:v>
                </c:pt>
                <c:pt idx="77">
                  <c:v>1365.21</c:v>
                </c:pt>
                <c:pt idx="78">
                  <c:v>1433.71999999999</c:v>
                </c:pt>
                <c:pt idx="79">
                  <c:v>1013.60999999999</c:v>
                </c:pt>
                <c:pt idx="80">
                  <c:v>1595.79</c:v>
                </c:pt>
                <c:pt idx="81">
                  <c:v>1330.23999999999</c:v>
                </c:pt>
                <c:pt idx="82">
                  <c:v>1364.3399999999899</c:v>
                </c:pt>
                <c:pt idx="83">
                  <c:v>1181.08</c:v>
                </c:pt>
                <c:pt idx="84">
                  <c:v>1478.71999999999</c:v>
                </c:pt>
                <c:pt idx="85">
                  <c:v>1167.5799999999899</c:v>
                </c:pt>
                <c:pt idx="86">
                  <c:v>1206.8899999999901</c:v>
                </c:pt>
                <c:pt idx="87">
                  <c:v>1196.49</c:v>
                </c:pt>
                <c:pt idx="88">
                  <c:v>1127.6099999999999</c:v>
                </c:pt>
                <c:pt idx="89">
                  <c:v>1108.71999999999</c:v>
                </c:pt>
                <c:pt idx="90">
                  <c:v>1536.19</c:v>
                </c:pt>
                <c:pt idx="91">
                  <c:v>1389.58</c:v>
                </c:pt>
                <c:pt idx="92">
                  <c:v>1203.4399999999901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AB-478D-B683-852058FB5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218095"/>
        <c:axId val="1983204175"/>
      </c:scatterChart>
      <c:valAx>
        <c:axId val="1983218095"/>
        <c:scaling>
          <c:orientation val="minMax"/>
          <c:max val="2099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3204175"/>
        <c:crosses val="autoZero"/>
        <c:crossBetween val="midCat"/>
        <c:majorUnit val="10"/>
        <c:minorUnit val="5"/>
      </c:valAx>
      <c:valAx>
        <c:axId val="1983204175"/>
        <c:scaling>
          <c:orientation val="minMax"/>
          <c:max val="2000"/>
          <c:min val="7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/>
                  <a:t>precipitation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3218095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Chumphon</a:t>
            </a:r>
          </a:p>
        </c:rich>
      </c:tx>
      <c:layout>
        <c:manualLayout>
          <c:xMode val="edge"/>
          <c:yMode val="edge"/>
          <c:x val="9.727885162130917E-2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317413914914753E-2"/>
          <c:y val="5.6018518518518516E-2"/>
          <c:w val="0.87049127712643704"/>
          <c:h val="0.77972222222222209"/>
        </c:manualLayout>
      </c:layout>
      <c:scatterChart>
        <c:scatterStyle val="lineMarker"/>
        <c:varyColors val="0"/>
        <c:ser>
          <c:idx val="0"/>
          <c:order val="0"/>
          <c:tx>
            <c:v>HIST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4943268127743634E-2"/>
                  <c:y val="-0.30720814172025851"/>
                </c:manualLayout>
              </c:layout>
              <c:numFmt formatCode="General" sourceLinked="0"/>
              <c:spPr>
                <a:solidFill>
                  <a:srgbClr val="00B0F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[1]tmax!$A$2:$A$94</c:f>
              <c:numCache>
                <c:formatCode>General</c:formatCode>
                <c:ptCount val="9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xVal>
          <c:yVal>
            <c:numRef>
              <c:f>[1]tmax!$B$2:$B$94</c:f>
              <c:numCache>
                <c:formatCode>General</c:formatCode>
                <c:ptCount val="93"/>
                <c:pt idx="0">
                  <c:v>34.39</c:v>
                </c:pt>
                <c:pt idx="1">
                  <c:v>32.520000000000003</c:v>
                </c:pt>
                <c:pt idx="2">
                  <c:v>33.56</c:v>
                </c:pt>
                <c:pt idx="3">
                  <c:v>33.840000000000003</c:v>
                </c:pt>
                <c:pt idx="4">
                  <c:v>33.18</c:v>
                </c:pt>
                <c:pt idx="5">
                  <c:v>33.200000000000003</c:v>
                </c:pt>
                <c:pt idx="6">
                  <c:v>33.29</c:v>
                </c:pt>
                <c:pt idx="7">
                  <c:v>33.47</c:v>
                </c:pt>
                <c:pt idx="8">
                  <c:v>32.979999999999997</c:v>
                </c:pt>
                <c:pt idx="9">
                  <c:v>33.119999999999997</c:v>
                </c:pt>
                <c:pt idx="10">
                  <c:v>33</c:v>
                </c:pt>
                <c:pt idx="11">
                  <c:v>33.21</c:v>
                </c:pt>
                <c:pt idx="12">
                  <c:v>32.57</c:v>
                </c:pt>
                <c:pt idx="13">
                  <c:v>33.79</c:v>
                </c:pt>
                <c:pt idx="14">
                  <c:v>33.68</c:v>
                </c:pt>
                <c:pt idx="15">
                  <c:v>33.69</c:v>
                </c:pt>
                <c:pt idx="16">
                  <c:v>33.229999999999997</c:v>
                </c:pt>
                <c:pt idx="17">
                  <c:v>33.5</c:v>
                </c:pt>
                <c:pt idx="18">
                  <c:v>34.31</c:v>
                </c:pt>
                <c:pt idx="19">
                  <c:v>32.450000000000003</c:v>
                </c:pt>
                <c:pt idx="20">
                  <c:v>32.85</c:v>
                </c:pt>
                <c:pt idx="21">
                  <c:v>34.17</c:v>
                </c:pt>
                <c:pt idx="22">
                  <c:v>32.380000000000003</c:v>
                </c:pt>
                <c:pt idx="23">
                  <c:v>32.6</c:v>
                </c:pt>
                <c:pt idx="24">
                  <c:v>32.81</c:v>
                </c:pt>
                <c:pt idx="25">
                  <c:v>33.520000000000003</c:v>
                </c:pt>
                <c:pt idx="26">
                  <c:v>33.299999999999997</c:v>
                </c:pt>
                <c:pt idx="27">
                  <c:v>33.69</c:v>
                </c:pt>
                <c:pt idx="28">
                  <c:v>33.159999999999997</c:v>
                </c:pt>
                <c:pt idx="29">
                  <c:v>33.9</c:v>
                </c:pt>
                <c:pt idx="30">
                  <c:v>32.5</c:v>
                </c:pt>
                <c:pt idx="31">
                  <c:v>33.15</c:v>
                </c:pt>
                <c:pt idx="32">
                  <c:v>33.659999999999997</c:v>
                </c:pt>
                <c:pt idx="33">
                  <c:v>34.03</c:v>
                </c:pt>
                <c:pt idx="34">
                  <c:v>33.409999999999997</c:v>
                </c:pt>
                <c:pt idx="35">
                  <c:v>33.590000000000003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6-4C06-BA83-653BF329839E}"/>
            </c:ext>
          </c:extLst>
        </c:ser>
        <c:ser>
          <c:idx val="1"/>
          <c:order val="1"/>
          <c:tx>
            <c:v>RCP4.5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8297505411533622"/>
                  <c:y val="-0.23897381896668418"/>
                </c:manualLayout>
              </c:layout>
              <c:numFmt formatCode="General" sourceLinked="0"/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[1]tmax!$C$2:$C$94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[1]tmax!$D$2:$D$94</c:f>
              <c:numCache>
                <c:formatCode>General</c:formatCode>
                <c:ptCount val="93"/>
                <c:pt idx="0">
                  <c:v>34.4</c:v>
                </c:pt>
                <c:pt idx="1">
                  <c:v>35.130000000000003</c:v>
                </c:pt>
                <c:pt idx="2">
                  <c:v>33.81</c:v>
                </c:pt>
                <c:pt idx="3">
                  <c:v>33.93</c:v>
                </c:pt>
                <c:pt idx="4">
                  <c:v>32.54</c:v>
                </c:pt>
                <c:pt idx="5">
                  <c:v>34</c:v>
                </c:pt>
                <c:pt idx="6">
                  <c:v>33.880000000000003</c:v>
                </c:pt>
                <c:pt idx="7">
                  <c:v>35.08</c:v>
                </c:pt>
                <c:pt idx="8">
                  <c:v>33.950000000000003</c:v>
                </c:pt>
                <c:pt idx="9">
                  <c:v>33.950000000000003</c:v>
                </c:pt>
                <c:pt idx="10">
                  <c:v>33.450000000000003</c:v>
                </c:pt>
                <c:pt idx="11">
                  <c:v>34.92</c:v>
                </c:pt>
                <c:pt idx="12">
                  <c:v>34.229999999999997</c:v>
                </c:pt>
                <c:pt idx="13">
                  <c:v>33.869999999999997</c:v>
                </c:pt>
                <c:pt idx="14">
                  <c:v>34.01</c:v>
                </c:pt>
                <c:pt idx="15">
                  <c:v>33.64</c:v>
                </c:pt>
                <c:pt idx="16">
                  <c:v>34.119999999999997</c:v>
                </c:pt>
                <c:pt idx="17">
                  <c:v>33.979999999999997</c:v>
                </c:pt>
                <c:pt idx="18">
                  <c:v>34.04</c:v>
                </c:pt>
                <c:pt idx="19">
                  <c:v>34.18</c:v>
                </c:pt>
                <c:pt idx="20">
                  <c:v>33.799999999999997</c:v>
                </c:pt>
                <c:pt idx="21">
                  <c:v>33.67</c:v>
                </c:pt>
                <c:pt idx="22">
                  <c:v>34.28</c:v>
                </c:pt>
                <c:pt idx="23">
                  <c:v>34.479999999999997</c:v>
                </c:pt>
                <c:pt idx="24">
                  <c:v>34.79</c:v>
                </c:pt>
                <c:pt idx="25">
                  <c:v>34.46</c:v>
                </c:pt>
                <c:pt idx="26">
                  <c:v>34.17</c:v>
                </c:pt>
                <c:pt idx="27">
                  <c:v>34.950000000000003</c:v>
                </c:pt>
                <c:pt idx="28">
                  <c:v>33.92</c:v>
                </c:pt>
                <c:pt idx="29">
                  <c:v>34.159999999999997</c:v>
                </c:pt>
                <c:pt idx="30">
                  <c:v>33.75</c:v>
                </c:pt>
                <c:pt idx="31">
                  <c:v>34.200000000000003</c:v>
                </c:pt>
                <c:pt idx="32">
                  <c:v>33.799999999999997</c:v>
                </c:pt>
                <c:pt idx="33">
                  <c:v>34.659999999999997</c:v>
                </c:pt>
                <c:pt idx="34">
                  <c:v>34.82</c:v>
                </c:pt>
                <c:pt idx="35">
                  <c:v>34.43</c:v>
                </c:pt>
                <c:pt idx="36">
                  <c:v>34.270000000000003</c:v>
                </c:pt>
                <c:pt idx="37">
                  <c:v>35.6</c:v>
                </c:pt>
                <c:pt idx="38">
                  <c:v>34.46</c:v>
                </c:pt>
                <c:pt idx="39">
                  <c:v>33.4</c:v>
                </c:pt>
                <c:pt idx="40">
                  <c:v>34.78</c:v>
                </c:pt>
                <c:pt idx="41">
                  <c:v>34.409999999999997</c:v>
                </c:pt>
                <c:pt idx="42">
                  <c:v>34.74</c:v>
                </c:pt>
                <c:pt idx="43">
                  <c:v>35.47</c:v>
                </c:pt>
                <c:pt idx="44">
                  <c:v>35</c:v>
                </c:pt>
                <c:pt idx="45">
                  <c:v>34.78</c:v>
                </c:pt>
                <c:pt idx="46">
                  <c:v>34.68</c:v>
                </c:pt>
                <c:pt idx="47">
                  <c:v>35.119999999999997</c:v>
                </c:pt>
                <c:pt idx="48">
                  <c:v>34.74</c:v>
                </c:pt>
                <c:pt idx="49">
                  <c:v>33.840000000000003</c:v>
                </c:pt>
                <c:pt idx="50">
                  <c:v>35.17</c:v>
                </c:pt>
                <c:pt idx="51">
                  <c:v>34.96</c:v>
                </c:pt>
                <c:pt idx="52">
                  <c:v>34.35</c:v>
                </c:pt>
                <c:pt idx="53">
                  <c:v>35.479999999999997</c:v>
                </c:pt>
                <c:pt idx="54">
                  <c:v>35.82</c:v>
                </c:pt>
                <c:pt idx="55">
                  <c:v>33.979999999999997</c:v>
                </c:pt>
                <c:pt idx="56">
                  <c:v>35.340000000000003</c:v>
                </c:pt>
                <c:pt idx="57">
                  <c:v>34.72</c:v>
                </c:pt>
                <c:pt idx="58">
                  <c:v>34.39</c:v>
                </c:pt>
                <c:pt idx="59">
                  <c:v>34.49</c:v>
                </c:pt>
                <c:pt idx="60">
                  <c:v>35.65</c:v>
                </c:pt>
                <c:pt idx="61">
                  <c:v>35.65</c:v>
                </c:pt>
                <c:pt idx="62">
                  <c:v>34.51</c:v>
                </c:pt>
                <c:pt idx="63">
                  <c:v>34.450000000000003</c:v>
                </c:pt>
                <c:pt idx="64">
                  <c:v>35.51</c:v>
                </c:pt>
                <c:pt idx="65">
                  <c:v>34.520000000000003</c:v>
                </c:pt>
                <c:pt idx="66">
                  <c:v>33.9</c:v>
                </c:pt>
                <c:pt idx="67">
                  <c:v>35.21</c:v>
                </c:pt>
                <c:pt idx="68">
                  <c:v>35.369999999999997</c:v>
                </c:pt>
                <c:pt idx="69">
                  <c:v>33.81</c:v>
                </c:pt>
                <c:pt idx="70">
                  <c:v>34.96</c:v>
                </c:pt>
                <c:pt idx="71">
                  <c:v>35.81</c:v>
                </c:pt>
                <c:pt idx="72">
                  <c:v>34.68</c:v>
                </c:pt>
                <c:pt idx="73">
                  <c:v>34.700000000000003</c:v>
                </c:pt>
                <c:pt idx="74">
                  <c:v>35.369999999999997</c:v>
                </c:pt>
                <c:pt idx="75">
                  <c:v>34.69</c:v>
                </c:pt>
                <c:pt idx="76">
                  <c:v>36.08</c:v>
                </c:pt>
                <c:pt idx="77">
                  <c:v>35.200000000000003</c:v>
                </c:pt>
                <c:pt idx="78">
                  <c:v>35.869999999999997</c:v>
                </c:pt>
                <c:pt idx="79">
                  <c:v>35.130000000000003</c:v>
                </c:pt>
                <c:pt idx="80">
                  <c:v>34.130000000000003</c:v>
                </c:pt>
                <c:pt idx="81">
                  <c:v>34.96</c:v>
                </c:pt>
                <c:pt idx="82">
                  <c:v>35.799999999999997</c:v>
                </c:pt>
                <c:pt idx="83">
                  <c:v>34.71</c:v>
                </c:pt>
                <c:pt idx="84">
                  <c:v>35.630000000000003</c:v>
                </c:pt>
                <c:pt idx="85">
                  <c:v>35.14</c:v>
                </c:pt>
                <c:pt idx="86">
                  <c:v>34.82</c:v>
                </c:pt>
                <c:pt idx="87">
                  <c:v>35.130000000000003</c:v>
                </c:pt>
                <c:pt idx="88">
                  <c:v>35.93</c:v>
                </c:pt>
                <c:pt idx="89">
                  <c:v>34.299999999999997</c:v>
                </c:pt>
                <c:pt idx="90">
                  <c:v>35.26</c:v>
                </c:pt>
                <c:pt idx="91">
                  <c:v>34.799999999999997</c:v>
                </c:pt>
                <c:pt idx="92">
                  <c:v>35.28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96-4C06-BA83-653BF329839E}"/>
            </c:ext>
          </c:extLst>
        </c:ser>
        <c:ser>
          <c:idx val="2"/>
          <c:order val="2"/>
          <c:tx>
            <c:v>RCP8.5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8749077161634593"/>
                  <c:y val="7.1459928966362599E-4"/>
                </c:manualLayout>
              </c:layout>
              <c:numFmt formatCode="General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[1]tmax!$E$2:$E$94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[1]tmax!$F$2:$F$94</c:f>
              <c:numCache>
                <c:formatCode>General</c:formatCode>
                <c:ptCount val="93"/>
                <c:pt idx="0">
                  <c:v>33.36</c:v>
                </c:pt>
                <c:pt idx="1">
                  <c:v>33.82</c:v>
                </c:pt>
                <c:pt idx="2">
                  <c:v>33.11</c:v>
                </c:pt>
                <c:pt idx="3">
                  <c:v>34.29</c:v>
                </c:pt>
                <c:pt idx="4">
                  <c:v>33.71</c:v>
                </c:pt>
                <c:pt idx="5">
                  <c:v>33.9</c:v>
                </c:pt>
                <c:pt idx="6">
                  <c:v>34.369999999999997</c:v>
                </c:pt>
                <c:pt idx="7">
                  <c:v>33.69</c:v>
                </c:pt>
                <c:pt idx="8">
                  <c:v>34.82</c:v>
                </c:pt>
                <c:pt idx="9">
                  <c:v>34.01</c:v>
                </c:pt>
                <c:pt idx="10">
                  <c:v>33.97</c:v>
                </c:pt>
                <c:pt idx="11">
                  <c:v>33.97</c:v>
                </c:pt>
                <c:pt idx="12">
                  <c:v>34.36</c:v>
                </c:pt>
                <c:pt idx="13">
                  <c:v>34.54</c:v>
                </c:pt>
                <c:pt idx="14">
                  <c:v>33.75</c:v>
                </c:pt>
                <c:pt idx="15">
                  <c:v>33.61</c:v>
                </c:pt>
                <c:pt idx="16">
                  <c:v>34.28</c:v>
                </c:pt>
                <c:pt idx="17">
                  <c:v>34.590000000000003</c:v>
                </c:pt>
                <c:pt idx="18">
                  <c:v>33.97</c:v>
                </c:pt>
                <c:pt idx="19">
                  <c:v>33.69</c:v>
                </c:pt>
                <c:pt idx="20">
                  <c:v>33.72</c:v>
                </c:pt>
                <c:pt idx="21">
                  <c:v>34.39</c:v>
                </c:pt>
                <c:pt idx="22">
                  <c:v>33.93</c:v>
                </c:pt>
                <c:pt idx="23">
                  <c:v>34.909999999999997</c:v>
                </c:pt>
                <c:pt idx="24">
                  <c:v>34.49</c:v>
                </c:pt>
                <c:pt idx="25">
                  <c:v>33.909999999999997</c:v>
                </c:pt>
                <c:pt idx="26">
                  <c:v>34.39</c:v>
                </c:pt>
                <c:pt idx="27">
                  <c:v>34.82</c:v>
                </c:pt>
                <c:pt idx="28">
                  <c:v>34.53</c:v>
                </c:pt>
                <c:pt idx="29">
                  <c:v>33.369999999999997</c:v>
                </c:pt>
                <c:pt idx="30">
                  <c:v>34.36</c:v>
                </c:pt>
                <c:pt idx="31">
                  <c:v>34.94</c:v>
                </c:pt>
                <c:pt idx="32">
                  <c:v>33.97</c:v>
                </c:pt>
                <c:pt idx="33">
                  <c:v>34.68</c:v>
                </c:pt>
                <c:pt idx="34">
                  <c:v>34.85</c:v>
                </c:pt>
                <c:pt idx="35">
                  <c:v>34.479999999999997</c:v>
                </c:pt>
                <c:pt idx="36">
                  <c:v>34.909999999999997</c:v>
                </c:pt>
                <c:pt idx="37">
                  <c:v>34.15</c:v>
                </c:pt>
                <c:pt idx="38">
                  <c:v>34.81</c:v>
                </c:pt>
                <c:pt idx="39">
                  <c:v>34.75</c:v>
                </c:pt>
                <c:pt idx="40">
                  <c:v>34.229999999999997</c:v>
                </c:pt>
                <c:pt idx="41">
                  <c:v>34.369999999999997</c:v>
                </c:pt>
                <c:pt idx="42">
                  <c:v>34.78</c:v>
                </c:pt>
                <c:pt idx="43">
                  <c:v>35.28</c:v>
                </c:pt>
                <c:pt idx="44">
                  <c:v>34.909999999999997</c:v>
                </c:pt>
                <c:pt idx="45">
                  <c:v>35.61</c:v>
                </c:pt>
                <c:pt idx="46">
                  <c:v>34.04</c:v>
                </c:pt>
                <c:pt idx="47">
                  <c:v>34.9</c:v>
                </c:pt>
                <c:pt idx="48">
                  <c:v>35.43</c:v>
                </c:pt>
                <c:pt idx="49">
                  <c:v>34.99</c:v>
                </c:pt>
                <c:pt idx="50">
                  <c:v>34.520000000000003</c:v>
                </c:pt>
                <c:pt idx="51">
                  <c:v>36.65</c:v>
                </c:pt>
                <c:pt idx="52">
                  <c:v>35.83</c:v>
                </c:pt>
                <c:pt idx="53">
                  <c:v>35.69</c:v>
                </c:pt>
                <c:pt idx="54">
                  <c:v>36.07</c:v>
                </c:pt>
                <c:pt idx="55">
                  <c:v>35.369999999999997</c:v>
                </c:pt>
                <c:pt idx="56">
                  <c:v>35.35</c:v>
                </c:pt>
                <c:pt idx="57">
                  <c:v>35.17</c:v>
                </c:pt>
                <c:pt idx="58">
                  <c:v>36.590000000000003</c:v>
                </c:pt>
                <c:pt idx="59">
                  <c:v>35.65</c:v>
                </c:pt>
                <c:pt idx="60">
                  <c:v>35.46</c:v>
                </c:pt>
                <c:pt idx="61">
                  <c:v>35.67</c:v>
                </c:pt>
                <c:pt idx="62">
                  <c:v>36.06</c:v>
                </c:pt>
                <c:pt idx="63">
                  <c:v>36.200000000000003</c:v>
                </c:pt>
                <c:pt idx="64">
                  <c:v>35.49</c:v>
                </c:pt>
                <c:pt idx="65">
                  <c:v>36.75</c:v>
                </c:pt>
                <c:pt idx="66">
                  <c:v>35.44</c:v>
                </c:pt>
                <c:pt idx="67">
                  <c:v>35.840000000000003</c:v>
                </c:pt>
                <c:pt idx="68">
                  <c:v>36.090000000000003</c:v>
                </c:pt>
                <c:pt idx="69">
                  <c:v>35.47</c:v>
                </c:pt>
                <c:pt idx="70">
                  <c:v>36.159999999999997</c:v>
                </c:pt>
                <c:pt idx="71">
                  <c:v>36.159999999999997</c:v>
                </c:pt>
                <c:pt idx="72">
                  <c:v>36.5</c:v>
                </c:pt>
                <c:pt idx="73">
                  <c:v>37.47</c:v>
                </c:pt>
                <c:pt idx="74">
                  <c:v>35.33</c:v>
                </c:pt>
                <c:pt idx="75">
                  <c:v>36.700000000000003</c:v>
                </c:pt>
                <c:pt idx="76">
                  <c:v>35.909999999999997</c:v>
                </c:pt>
                <c:pt idx="77">
                  <c:v>35.880000000000003</c:v>
                </c:pt>
                <c:pt idx="78">
                  <c:v>36</c:v>
                </c:pt>
                <c:pt idx="79">
                  <c:v>37.64</c:v>
                </c:pt>
                <c:pt idx="80">
                  <c:v>37.86</c:v>
                </c:pt>
                <c:pt idx="81">
                  <c:v>37.97</c:v>
                </c:pt>
                <c:pt idx="82">
                  <c:v>36.840000000000003</c:v>
                </c:pt>
                <c:pt idx="83">
                  <c:v>37.18</c:v>
                </c:pt>
                <c:pt idx="84">
                  <c:v>36.340000000000003</c:v>
                </c:pt>
                <c:pt idx="85">
                  <c:v>36.92</c:v>
                </c:pt>
                <c:pt idx="86">
                  <c:v>36.71</c:v>
                </c:pt>
                <c:pt idx="87">
                  <c:v>36.630000000000003</c:v>
                </c:pt>
                <c:pt idx="88">
                  <c:v>37.24</c:v>
                </c:pt>
                <c:pt idx="89">
                  <c:v>36.6</c:v>
                </c:pt>
                <c:pt idx="90">
                  <c:v>38.28</c:v>
                </c:pt>
                <c:pt idx="91">
                  <c:v>37.409999999999997</c:v>
                </c:pt>
                <c:pt idx="92">
                  <c:v>38.24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96-4C06-BA83-653BF329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56047"/>
        <c:axId val="38953167"/>
      </c:scatterChart>
      <c:valAx>
        <c:axId val="38956047"/>
        <c:scaling>
          <c:orientation val="minMax"/>
          <c:max val="2099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953167"/>
        <c:crosses val="autoZero"/>
        <c:crossBetween val="midCat"/>
        <c:majorUnit val="10"/>
      </c:valAx>
      <c:valAx>
        <c:axId val="38953167"/>
        <c:scaling>
          <c:orientation val="minMax"/>
          <c:max val="40"/>
          <c:min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Tmax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956047"/>
        <c:crosses val="autoZero"/>
        <c:crossBetween val="midCat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Chumphon</a:t>
            </a:r>
          </a:p>
        </c:rich>
      </c:tx>
      <c:layout>
        <c:manualLayout>
          <c:xMode val="edge"/>
          <c:yMode val="edge"/>
          <c:x val="9.889628024240775E-2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66988520276088E-2"/>
          <c:y val="6.6296296296296298E-2"/>
          <c:w val="0.86149701615504592"/>
          <c:h val="0.75277777777777777"/>
        </c:manualLayout>
      </c:layout>
      <c:scatterChart>
        <c:scatterStyle val="lineMarker"/>
        <c:varyColors val="0"/>
        <c:ser>
          <c:idx val="0"/>
          <c:order val="0"/>
          <c:tx>
            <c:v>HIST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9295226453494217E-2"/>
                  <c:y val="-0.33381521554410015"/>
                </c:manualLayout>
              </c:layout>
              <c:numFmt formatCode="General" sourceLinked="0"/>
              <c:spPr>
                <a:solidFill>
                  <a:srgbClr val="00B0F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[1]tmin!$A$2:$A$94</c:f>
              <c:numCache>
                <c:formatCode>General</c:formatCode>
                <c:ptCount val="9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xVal>
          <c:yVal>
            <c:numRef>
              <c:f>[1]tmin!$B$2:$B$94</c:f>
              <c:numCache>
                <c:formatCode>General</c:formatCode>
                <c:ptCount val="93"/>
                <c:pt idx="0">
                  <c:v>17.079999999999998</c:v>
                </c:pt>
                <c:pt idx="1">
                  <c:v>17.48</c:v>
                </c:pt>
                <c:pt idx="2">
                  <c:v>17.93</c:v>
                </c:pt>
                <c:pt idx="3">
                  <c:v>18.23</c:v>
                </c:pt>
                <c:pt idx="4">
                  <c:v>17.87</c:v>
                </c:pt>
                <c:pt idx="5">
                  <c:v>17.72</c:v>
                </c:pt>
                <c:pt idx="6">
                  <c:v>17.77</c:v>
                </c:pt>
                <c:pt idx="7">
                  <c:v>17.43</c:v>
                </c:pt>
                <c:pt idx="8">
                  <c:v>17.420000000000002</c:v>
                </c:pt>
                <c:pt idx="9">
                  <c:v>17.510000000000002</c:v>
                </c:pt>
                <c:pt idx="10">
                  <c:v>17.649999999999999</c:v>
                </c:pt>
                <c:pt idx="11">
                  <c:v>17.47</c:v>
                </c:pt>
                <c:pt idx="12">
                  <c:v>17.809999999999999</c:v>
                </c:pt>
                <c:pt idx="13">
                  <c:v>17.350000000000001</c:v>
                </c:pt>
                <c:pt idx="14">
                  <c:v>17.37</c:v>
                </c:pt>
                <c:pt idx="15">
                  <c:v>16.989999999999998</c:v>
                </c:pt>
                <c:pt idx="16">
                  <c:v>17.649999999999999</c:v>
                </c:pt>
                <c:pt idx="17">
                  <c:v>17.52</c:v>
                </c:pt>
                <c:pt idx="18">
                  <c:v>18.100000000000001</c:v>
                </c:pt>
                <c:pt idx="19">
                  <c:v>17.600000000000001</c:v>
                </c:pt>
                <c:pt idx="20">
                  <c:v>18.12</c:v>
                </c:pt>
                <c:pt idx="21">
                  <c:v>17.64</c:v>
                </c:pt>
                <c:pt idx="22">
                  <c:v>16.91</c:v>
                </c:pt>
                <c:pt idx="23">
                  <c:v>17.75</c:v>
                </c:pt>
                <c:pt idx="24">
                  <c:v>16.73</c:v>
                </c:pt>
                <c:pt idx="25">
                  <c:v>17.8</c:v>
                </c:pt>
                <c:pt idx="26">
                  <c:v>17.86</c:v>
                </c:pt>
                <c:pt idx="27">
                  <c:v>18.149999999999999</c:v>
                </c:pt>
                <c:pt idx="28">
                  <c:v>18.03</c:v>
                </c:pt>
                <c:pt idx="29">
                  <c:v>17.940000000000001</c:v>
                </c:pt>
                <c:pt idx="30">
                  <c:v>18.23</c:v>
                </c:pt>
                <c:pt idx="31">
                  <c:v>18.399999999999999</c:v>
                </c:pt>
                <c:pt idx="32">
                  <c:v>17.78</c:v>
                </c:pt>
                <c:pt idx="33">
                  <c:v>17.95</c:v>
                </c:pt>
                <c:pt idx="34">
                  <c:v>18.89</c:v>
                </c:pt>
                <c:pt idx="35">
                  <c:v>16.88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7-41F7-96D7-28A23CDCD3A6}"/>
            </c:ext>
          </c:extLst>
        </c:ser>
        <c:ser>
          <c:idx val="1"/>
          <c:order val="1"/>
          <c:tx>
            <c:v>RCP4.5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2195753168955213"/>
                  <c:y val="-0.21188277724277271"/>
                </c:manualLayout>
              </c:layout>
              <c:numFmt formatCode="General" sourceLinked="0"/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[1]tmin!$C$2:$C$94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[1]tmin!$D$2:$D$94</c:f>
              <c:numCache>
                <c:formatCode>General</c:formatCode>
                <c:ptCount val="93"/>
                <c:pt idx="0">
                  <c:v>17.78</c:v>
                </c:pt>
                <c:pt idx="1">
                  <c:v>17.84</c:v>
                </c:pt>
                <c:pt idx="2">
                  <c:v>17.93</c:v>
                </c:pt>
                <c:pt idx="3">
                  <c:v>18.5</c:v>
                </c:pt>
                <c:pt idx="4">
                  <c:v>18.14</c:v>
                </c:pt>
                <c:pt idx="5">
                  <c:v>17.82</c:v>
                </c:pt>
                <c:pt idx="6">
                  <c:v>18.5</c:v>
                </c:pt>
                <c:pt idx="7">
                  <c:v>17.75</c:v>
                </c:pt>
                <c:pt idx="8">
                  <c:v>17.97</c:v>
                </c:pt>
                <c:pt idx="9">
                  <c:v>18.420000000000002</c:v>
                </c:pt>
                <c:pt idx="10">
                  <c:v>18.11</c:v>
                </c:pt>
                <c:pt idx="11">
                  <c:v>18.43</c:v>
                </c:pt>
                <c:pt idx="12">
                  <c:v>18.489999999999998</c:v>
                </c:pt>
                <c:pt idx="13">
                  <c:v>17.809999999999999</c:v>
                </c:pt>
                <c:pt idx="14">
                  <c:v>18.57</c:v>
                </c:pt>
                <c:pt idx="15">
                  <c:v>16.920000000000002</c:v>
                </c:pt>
                <c:pt idx="16">
                  <c:v>18.850000000000001</c:v>
                </c:pt>
                <c:pt idx="17">
                  <c:v>17.55</c:v>
                </c:pt>
                <c:pt idx="18">
                  <c:v>18.399999999999999</c:v>
                </c:pt>
                <c:pt idx="19">
                  <c:v>19.03</c:v>
                </c:pt>
                <c:pt idx="20">
                  <c:v>19.170000000000002</c:v>
                </c:pt>
                <c:pt idx="21">
                  <c:v>18.82</c:v>
                </c:pt>
                <c:pt idx="22">
                  <c:v>17.88</c:v>
                </c:pt>
                <c:pt idx="23">
                  <c:v>18.809999999999999</c:v>
                </c:pt>
                <c:pt idx="24">
                  <c:v>17.3</c:v>
                </c:pt>
                <c:pt idx="25">
                  <c:v>18.11</c:v>
                </c:pt>
                <c:pt idx="26">
                  <c:v>18.43</c:v>
                </c:pt>
                <c:pt idx="27">
                  <c:v>19.52</c:v>
                </c:pt>
                <c:pt idx="28">
                  <c:v>19.09</c:v>
                </c:pt>
                <c:pt idx="29">
                  <c:v>19.11</c:v>
                </c:pt>
                <c:pt idx="30">
                  <c:v>19.59</c:v>
                </c:pt>
                <c:pt idx="31">
                  <c:v>19.7</c:v>
                </c:pt>
                <c:pt idx="32">
                  <c:v>18.510000000000002</c:v>
                </c:pt>
                <c:pt idx="33">
                  <c:v>18.45</c:v>
                </c:pt>
                <c:pt idx="34">
                  <c:v>19.64</c:v>
                </c:pt>
                <c:pt idx="35">
                  <c:v>19.25</c:v>
                </c:pt>
                <c:pt idx="36">
                  <c:v>20.239999999999998</c:v>
                </c:pt>
                <c:pt idx="37">
                  <c:v>18.829999999999998</c:v>
                </c:pt>
                <c:pt idx="38">
                  <c:v>18.75</c:v>
                </c:pt>
                <c:pt idx="39">
                  <c:v>18.600000000000001</c:v>
                </c:pt>
                <c:pt idx="40">
                  <c:v>19.100000000000001</c:v>
                </c:pt>
                <c:pt idx="41">
                  <c:v>18.899999999999999</c:v>
                </c:pt>
                <c:pt idx="42">
                  <c:v>17.91</c:v>
                </c:pt>
                <c:pt idx="43">
                  <c:v>18.920000000000002</c:v>
                </c:pt>
                <c:pt idx="44">
                  <c:v>18.98</c:v>
                </c:pt>
                <c:pt idx="45">
                  <c:v>19.34</c:v>
                </c:pt>
                <c:pt idx="46">
                  <c:v>18.73</c:v>
                </c:pt>
                <c:pt idx="47">
                  <c:v>19.329999999999998</c:v>
                </c:pt>
                <c:pt idx="48">
                  <c:v>18.82</c:v>
                </c:pt>
                <c:pt idx="49">
                  <c:v>18.02</c:v>
                </c:pt>
                <c:pt idx="50">
                  <c:v>19.22</c:v>
                </c:pt>
                <c:pt idx="51">
                  <c:v>19.850000000000001</c:v>
                </c:pt>
                <c:pt idx="52">
                  <c:v>19.440000000000001</c:v>
                </c:pt>
                <c:pt idx="53">
                  <c:v>19.64</c:v>
                </c:pt>
                <c:pt idx="54">
                  <c:v>19.37</c:v>
                </c:pt>
                <c:pt idx="55">
                  <c:v>19.309999999999999</c:v>
                </c:pt>
                <c:pt idx="56">
                  <c:v>19.329999999999998</c:v>
                </c:pt>
                <c:pt idx="57">
                  <c:v>19.2</c:v>
                </c:pt>
                <c:pt idx="58">
                  <c:v>18.79</c:v>
                </c:pt>
                <c:pt idx="59">
                  <c:v>19.48</c:v>
                </c:pt>
                <c:pt idx="60">
                  <c:v>19.38</c:v>
                </c:pt>
                <c:pt idx="61">
                  <c:v>20.100000000000001</c:v>
                </c:pt>
                <c:pt idx="62">
                  <c:v>19.45</c:v>
                </c:pt>
                <c:pt idx="63">
                  <c:v>19.73</c:v>
                </c:pt>
                <c:pt idx="64">
                  <c:v>20.03</c:v>
                </c:pt>
                <c:pt idx="65">
                  <c:v>20.18</c:v>
                </c:pt>
                <c:pt idx="66">
                  <c:v>19.28</c:v>
                </c:pt>
                <c:pt idx="67">
                  <c:v>19.760000000000002</c:v>
                </c:pt>
                <c:pt idx="68">
                  <c:v>19.579999999999998</c:v>
                </c:pt>
                <c:pt idx="69">
                  <c:v>19.010000000000002</c:v>
                </c:pt>
                <c:pt idx="70">
                  <c:v>19.22</c:v>
                </c:pt>
                <c:pt idx="71">
                  <c:v>19.02</c:v>
                </c:pt>
                <c:pt idx="72">
                  <c:v>19.399999999999999</c:v>
                </c:pt>
                <c:pt idx="73">
                  <c:v>18.260000000000002</c:v>
                </c:pt>
                <c:pt idx="74">
                  <c:v>20.6</c:v>
                </c:pt>
                <c:pt idx="75">
                  <c:v>19.02</c:v>
                </c:pt>
                <c:pt idx="76">
                  <c:v>19.34</c:v>
                </c:pt>
                <c:pt idx="77">
                  <c:v>19.940000000000001</c:v>
                </c:pt>
                <c:pt idx="78">
                  <c:v>18.739999999999998</c:v>
                </c:pt>
                <c:pt idx="79">
                  <c:v>19.62</c:v>
                </c:pt>
                <c:pt idx="80">
                  <c:v>19.3</c:v>
                </c:pt>
                <c:pt idx="81">
                  <c:v>19.57</c:v>
                </c:pt>
                <c:pt idx="82">
                  <c:v>19.79</c:v>
                </c:pt>
                <c:pt idx="83">
                  <c:v>19.690000000000001</c:v>
                </c:pt>
                <c:pt idx="84">
                  <c:v>19.12</c:v>
                </c:pt>
                <c:pt idx="85">
                  <c:v>19.78</c:v>
                </c:pt>
                <c:pt idx="86">
                  <c:v>19.52</c:v>
                </c:pt>
                <c:pt idx="87">
                  <c:v>20.399999999999999</c:v>
                </c:pt>
                <c:pt idx="88">
                  <c:v>16.84</c:v>
                </c:pt>
                <c:pt idx="89">
                  <c:v>19.52</c:v>
                </c:pt>
                <c:pt idx="90">
                  <c:v>19.670000000000002</c:v>
                </c:pt>
                <c:pt idx="91">
                  <c:v>20.04</c:v>
                </c:pt>
                <c:pt idx="92">
                  <c:v>19.170000000000002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7-41F7-96D7-28A23CDCD3A6}"/>
            </c:ext>
          </c:extLst>
        </c:ser>
        <c:ser>
          <c:idx val="2"/>
          <c:order val="2"/>
          <c:tx>
            <c:v>RCP8.5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1650060196446165"/>
                  <c:y val="3.4349213542551785E-2"/>
                </c:manualLayout>
              </c:layout>
              <c:numFmt formatCode="General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[1]tmin!$E$2:$E$94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[1]tmin!$F$2:$F$94</c:f>
              <c:numCache>
                <c:formatCode>General</c:formatCode>
                <c:ptCount val="93"/>
                <c:pt idx="0">
                  <c:v>17.559999999999999</c:v>
                </c:pt>
                <c:pt idx="1">
                  <c:v>18.690000000000001</c:v>
                </c:pt>
                <c:pt idx="2">
                  <c:v>18.489999999999998</c:v>
                </c:pt>
                <c:pt idx="3">
                  <c:v>17.309999999999999</c:v>
                </c:pt>
                <c:pt idx="4">
                  <c:v>18.3</c:v>
                </c:pt>
                <c:pt idx="5">
                  <c:v>18.02</c:v>
                </c:pt>
                <c:pt idx="6">
                  <c:v>17.920000000000002</c:v>
                </c:pt>
                <c:pt idx="7">
                  <c:v>18.46</c:v>
                </c:pt>
                <c:pt idx="8">
                  <c:v>17.579999999999998</c:v>
                </c:pt>
                <c:pt idx="9">
                  <c:v>18.39</c:v>
                </c:pt>
                <c:pt idx="10">
                  <c:v>18.25</c:v>
                </c:pt>
                <c:pt idx="11">
                  <c:v>19.13</c:v>
                </c:pt>
                <c:pt idx="12">
                  <c:v>18.170000000000002</c:v>
                </c:pt>
                <c:pt idx="13">
                  <c:v>18.13</c:v>
                </c:pt>
                <c:pt idx="14">
                  <c:v>18.239999999999998</c:v>
                </c:pt>
                <c:pt idx="15">
                  <c:v>19.11</c:v>
                </c:pt>
                <c:pt idx="16">
                  <c:v>18.29</c:v>
                </c:pt>
                <c:pt idx="17">
                  <c:v>18.059999999999999</c:v>
                </c:pt>
                <c:pt idx="18">
                  <c:v>19.329999999999998</c:v>
                </c:pt>
                <c:pt idx="19">
                  <c:v>18.809999999999999</c:v>
                </c:pt>
                <c:pt idx="20">
                  <c:v>18.63</c:v>
                </c:pt>
                <c:pt idx="21">
                  <c:v>18.41</c:v>
                </c:pt>
                <c:pt idx="22">
                  <c:v>18.420000000000002</c:v>
                </c:pt>
                <c:pt idx="23">
                  <c:v>19.02</c:v>
                </c:pt>
                <c:pt idx="24">
                  <c:v>19.5</c:v>
                </c:pt>
                <c:pt idx="25">
                  <c:v>19.149999999999999</c:v>
                </c:pt>
                <c:pt idx="26">
                  <c:v>18.68</c:v>
                </c:pt>
                <c:pt idx="27">
                  <c:v>19.03</c:v>
                </c:pt>
                <c:pt idx="28">
                  <c:v>18.71</c:v>
                </c:pt>
                <c:pt idx="29">
                  <c:v>19.03</c:v>
                </c:pt>
                <c:pt idx="30">
                  <c:v>19.07</c:v>
                </c:pt>
                <c:pt idx="31">
                  <c:v>18.829999999999998</c:v>
                </c:pt>
                <c:pt idx="32">
                  <c:v>19.36</c:v>
                </c:pt>
                <c:pt idx="33">
                  <c:v>19.940000000000001</c:v>
                </c:pt>
                <c:pt idx="34">
                  <c:v>19.16</c:v>
                </c:pt>
                <c:pt idx="35">
                  <c:v>19.62</c:v>
                </c:pt>
                <c:pt idx="36">
                  <c:v>19.34</c:v>
                </c:pt>
                <c:pt idx="37">
                  <c:v>19.100000000000001</c:v>
                </c:pt>
                <c:pt idx="38">
                  <c:v>19.62</c:v>
                </c:pt>
                <c:pt idx="39">
                  <c:v>19.489999999999998</c:v>
                </c:pt>
                <c:pt idx="40">
                  <c:v>19.52</c:v>
                </c:pt>
                <c:pt idx="41">
                  <c:v>18.14</c:v>
                </c:pt>
                <c:pt idx="42">
                  <c:v>19.010000000000002</c:v>
                </c:pt>
                <c:pt idx="43">
                  <c:v>19.420000000000002</c:v>
                </c:pt>
                <c:pt idx="44">
                  <c:v>19.809999999999999</c:v>
                </c:pt>
                <c:pt idx="45">
                  <c:v>20.21</c:v>
                </c:pt>
                <c:pt idx="46">
                  <c:v>20.32</c:v>
                </c:pt>
                <c:pt idx="47">
                  <c:v>19.71</c:v>
                </c:pt>
                <c:pt idx="48">
                  <c:v>19.93</c:v>
                </c:pt>
                <c:pt idx="49">
                  <c:v>19.36</c:v>
                </c:pt>
                <c:pt idx="50">
                  <c:v>19.46</c:v>
                </c:pt>
                <c:pt idx="51">
                  <c:v>18.88</c:v>
                </c:pt>
                <c:pt idx="52">
                  <c:v>21.04</c:v>
                </c:pt>
                <c:pt idx="53">
                  <c:v>20.48</c:v>
                </c:pt>
                <c:pt idx="54">
                  <c:v>20.81</c:v>
                </c:pt>
                <c:pt idx="55">
                  <c:v>20.92</c:v>
                </c:pt>
                <c:pt idx="56">
                  <c:v>20.100000000000001</c:v>
                </c:pt>
                <c:pt idx="57">
                  <c:v>19.920000000000002</c:v>
                </c:pt>
                <c:pt idx="58">
                  <c:v>19.79</c:v>
                </c:pt>
                <c:pt idx="59">
                  <c:v>18.559999999999999</c:v>
                </c:pt>
                <c:pt idx="60">
                  <c:v>19.899999999999999</c:v>
                </c:pt>
                <c:pt idx="61">
                  <c:v>20.67</c:v>
                </c:pt>
                <c:pt idx="62">
                  <c:v>20.85</c:v>
                </c:pt>
                <c:pt idx="63">
                  <c:v>20.46</c:v>
                </c:pt>
                <c:pt idx="64">
                  <c:v>20.23</c:v>
                </c:pt>
                <c:pt idx="65">
                  <c:v>19.04</c:v>
                </c:pt>
                <c:pt idx="66">
                  <c:v>20.71</c:v>
                </c:pt>
                <c:pt idx="67">
                  <c:v>21.13</c:v>
                </c:pt>
                <c:pt idx="68">
                  <c:v>20.51</c:v>
                </c:pt>
                <c:pt idx="69">
                  <c:v>20.260000000000002</c:v>
                </c:pt>
                <c:pt idx="70">
                  <c:v>21.39</c:v>
                </c:pt>
                <c:pt idx="71">
                  <c:v>21.11</c:v>
                </c:pt>
                <c:pt idx="72">
                  <c:v>21.14</c:v>
                </c:pt>
                <c:pt idx="73">
                  <c:v>21.59</c:v>
                </c:pt>
                <c:pt idx="74">
                  <c:v>20.99</c:v>
                </c:pt>
                <c:pt idx="75">
                  <c:v>19.940000000000001</c:v>
                </c:pt>
                <c:pt idx="76">
                  <c:v>21.57</c:v>
                </c:pt>
                <c:pt idx="77">
                  <c:v>20.77</c:v>
                </c:pt>
                <c:pt idx="78">
                  <c:v>20.22</c:v>
                </c:pt>
                <c:pt idx="79">
                  <c:v>20.97</c:v>
                </c:pt>
                <c:pt idx="80">
                  <c:v>22.32</c:v>
                </c:pt>
                <c:pt idx="81">
                  <c:v>21.92</c:v>
                </c:pt>
                <c:pt idx="82">
                  <c:v>22.09</c:v>
                </c:pt>
                <c:pt idx="83">
                  <c:v>21.55</c:v>
                </c:pt>
                <c:pt idx="84">
                  <c:v>21.24</c:v>
                </c:pt>
                <c:pt idx="85">
                  <c:v>21.63</c:v>
                </c:pt>
                <c:pt idx="86">
                  <c:v>21.96</c:v>
                </c:pt>
                <c:pt idx="87">
                  <c:v>21.48</c:v>
                </c:pt>
                <c:pt idx="88">
                  <c:v>21.73</c:v>
                </c:pt>
                <c:pt idx="89">
                  <c:v>21.52</c:v>
                </c:pt>
                <c:pt idx="90">
                  <c:v>21.79</c:v>
                </c:pt>
                <c:pt idx="91">
                  <c:v>21.84</c:v>
                </c:pt>
                <c:pt idx="92">
                  <c:v>22.25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D7-41F7-96D7-28A23CDC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269007"/>
        <c:axId val="1805269487"/>
      </c:scatterChart>
      <c:valAx>
        <c:axId val="1805269007"/>
        <c:scaling>
          <c:orientation val="minMax"/>
          <c:max val="2099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5269487"/>
        <c:crosses val="autoZero"/>
        <c:crossBetween val="midCat"/>
        <c:majorUnit val="10"/>
      </c:valAx>
      <c:valAx>
        <c:axId val="1805269487"/>
        <c:scaling>
          <c:orientation val="minMax"/>
          <c:max val="25"/>
          <c:min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Tmin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5269007"/>
        <c:crosses val="autoZero"/>
        <c:crossBetween val="midCat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Chumphon</a:t>
            </a:r>
          </a:p>
        </c:rich>
      </c:tx>
      <c:layout>
        <c:manualLayout>
          <c:xMode val="edge"/>
          <c:yMode val="edge"/>
          <c:x val="0.10504254082333668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225880322006734E-2"/>
          <c:y val="5.1597039953339169E-2"/>
          <c:w val="0.8691812785146823"/>
          <c:h val="0.79062518226888301"/>
        </c:manualLayout>
      </c:layout>
      <c:scatterChart>
        <c:scatterStyle val="lineMarker"/>
        <c:varyColors val="0"/>
        <c:ser>
          <c:idx val="0"/>
          <c:order val="0"/>
          <c:tx>
            <c:v>HIST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0367508499430106E-2"/>
                  <c:y val="-0.23589871409958646"/>
                </c:manualLayout>
              </c:layout>
              <c:numFmt formatCode="General" sourceLinked="0"/>
              <c:spPr>
                <a:solidFill>
                  <a:srgbClr val="00B0F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[1]tmean!$A$2:$A$94</c:f>
              <c:numCache>
                <c:formatCode>General</c:formatCode>
                <c:ptCount val="9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</c:numCache>
            </c:numRef>
          </c:xVal>
          <c:yVal>
            <c:numRef>
              <c:f>[1]tmean!$B$2:$B$94</c:f>
              <c:numCache>
                <c:formatCode>General</c:formatCode>
                <c:ptCount val="93"/>
                <c:pt idx="0">
                  <c:v>24.068491620111701</c:v>
                </c:pt>
                <c:pt idx="1">
                  <c:v>23.893100558659199</c:v>
                </c:pt>
                <c:pt idx="2">
                  <c:v>23.8763788300835</c:v>
                </c:pt>
                <c:pt idx="3">
                  <c:v>24.112988826815599</c:v>
                </c:pt>
                <c:pt idx="4">
                  <c:v>23.994944134078199</c:v>
                </c:pt>
                <c:pt idx="5">
                  <c:v>24.1393296089385</c:v>
                </c:pt>
                <c:pt idx="6">
                  <c:v>24.069860724233902</c:v>
                </c:pt>
                <c:pt idx="7">
                  <c:v>24.0018715083798</c:v>
                </c:pt>
                <c:pt idx="8">
                  <c:v>23.942905027932898</c:v>
                </c:pt>
                <c:pt idx="9">
                  <c:v>24.145726256983199</c:v>
                </c:pt>
                <c:pt idx="10">
                  <c:v>24.09713091922</c:v>
                </c:pt>
                <c:pt idx="11">
                  <c:v>24.163184357541802</c:v>
                </c:pt>
                <c:pt idx="12">
                  <c:v>23.806787709497101</c:v>
                </c:pt>
                <c:pt idx="13">
                  <c:v>23.6396089385475</c:v>
                </c:pt>
                <c:pt idx="14">
                  <c:v>23.8893593314763</c:v>
                </c:pt>
                <c:pt idx="15">
                  <c:v>24.1137709497206</c:v>
                </c:pt>
                <c:pt idx="16">
                  <c:v>24.178798882681502</c:v>
                </c:pt>
                <c:pt idx="17">
                  <c:v>24.115251396647999</c:v>
                </c:pt>
                <c:pt idx="18">
                  <c:v>24.182729805013899</c:v>
                </c:pt>
                <c:pt idx="19">
                  <c:v>24.0449441340782</c:v>
                </c:pt>
                <c:pt idx="20">
                  <c:v>24.1887988826815</c:v>
                </c:pt>
                <c:pt idx="21">
                  <c:v>24.0654748603352</c:v>
                </c:pt>
                <c:pt idx="22">
                  <c:v>23.922256267409399</c:v>
                </c:pt>
                <c:pt idx="23">
                  <c:v>24.1768435754189</c:v>
                </c:pt>
                <c:pt idx="24">
                  <c:v>24.028379888268098</c:v>
                </c:pt>
                <c:pt idx="25">
                  <c:v>24.126229050279299</c:v>
                </c:pt>
                <c:pt idx="26">
                  <c:v>24.093454038997201</c:v>
                </c:pt>
                <c:pt idx="27">
                  <c:v>24.384888268156399</c:v>
                </c:pt>
                <c:pt idx="28">
                  <c:v>24.341843575418999</c:v>
                </c:pt>
                <c:pt idx="29">
                  <c:v>24.232960893854699</c:v>
                </c:pt>
                <c:pt idx="30">
                  <c:v>24.329108635097398</c:v>
                </c:pt>
                <c:pt idx="31">
                  <c:v>24.351480446927301</c:v>
                </c:pt>
                <c:pt idx="32">
                  <c:v>24.476396648044702</c:v>
                </c:pt>
                <c:pt idx="33">
                  <c:v>24.404162011173099</c:v>
                </c:pt>
                <c:pt idx="34">
                  <c:v>24.365682451253399</c:v>
                </c:pt>
                <c:pt idx="35">
                  <c:v>24.506564245810001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3-43A2-9681-047FA14171CC}"/>
            </c:ext>
          </c:extLst>
        </c:ser>
        <c:ser>
          <c:idx val="1"/>
          <c:order val="1"/>
          <c:tx>
            <c:v>RCP4.5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4794455856850329"/>
                  <c:y val="-0.11348326063558602"/>
                </c:manualLayout>
              </c:layout>
              <c:numFmt formatCode="General" sourceLinked="0"/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[1]tmean!$C$2:$C$94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[1]tmean!$D$2:$D$94</c:f>
              <c:numCache>
                <c:formatCode>General</c:formatCode>
                <c:ptCount val="93"/>
                <c:pt idx="0">
                  <c:v>24.453463687150801</c:v>
                </c:pt>
                <c:pt idx="1">
                  <c:v>24.688994413407801</c:v>
                </c:pt>
                <c:pt idx="2">
                  <c:v>24.624735376044502</c:v>
                </c:pt>
                <c:pt idx="3">
                  <c:v>24.645279329608901</c:v>
                </c:pt>
                <c:pt idx="4">
                  <c:v>24.611843575418899</c:v>
                </c:pt>
                <c:pt idx="5">
                  <c:v>24.843407821229</c:v>
                </c:pt>
                <c:pt idx="6">
                  <c:v>24.5609749303621</c:v>
                </c:pt>
                <c:pt idx="7">
                  <c:v>24.505083798882598</c:v>
                </c:pt>
                <c:pt idx="8">
                  <c:v>24.682849162011099</c:v>
                </c:pt>
                <c:pt idx="9">
                  <c:v>24.744357541899401</c:v>
                </c:pt>
                <c:pt idx="10">
                  <c:v>24.847827298050099</c:v>
                </c:pt>
                <c:pt idx="11">
                  <c:v>24.741452513966401</c:v>
                </c:pt>
                <c:pt idx="12">
                  <c:v>24.7209217877095</c:v>
                </c:pt>
                <c:pt idx="13">
                  <c:v>24.767653631284901</c:v>
                </c:pt>
                <c:pt idx="14">
                  <c:v>24.722869080779901</c:v>
                </c:pt>
                <c:pt idx="15">
                  <c:v>24.6087430167597</c:v>
                </c:pt>
                <c:pt idx="16">
                  <c:v>24.9143854748603</c:v>
                </c:pt>
                <c:pt idx="17">
                  <c:v>24.825614525139599</c:v>
                </c:pt>
                <c:pt idx="18">
                  <c:v>25.008189415041699</c:v>
                </c:pt>
                <c:pt idx="19">
                  <c:v>25.070251396648001</c:v>
                </c:pt>
                <c:pt idx="20">
                  <c:v>24.944050279329598</c:v>
                </c:pt>
                <c:pt idx="21">
                  <c:v>24.971731843575402</c:v>
                </c:pt>
                <c:pt idx="22">
                  <c:v>24.965626740946998</c:v>
                </c:pt>
                <c:pt idx="23">
                  <c:v>24.991452513966401</c:v>
                </c:pt>
                <c:pt idx="24">
                  <c:v>24.999888268156401</c:v>
                </c:pt>
                <c:pt idx="25">
                  <c:v>25.1577374301676</c:v>
                </c:pt>
                <c:pt idx="26">
                  <c:v>24.925793871866201</c:v>
                </c:pt>
                <c:pt idx="27">
                  <c:v>25.2306145251396</c:v>
                </c:pt>
                <c:pt idx="28">
                  <c:v>25.098519553072599</c:v>
                </c:pt>
                <c:pt idx="29">
                  <c:v>25.153854748603301</c:v>
                </c:pt>
                <c:pt idx="30">
                  <c:v>24.871197771587699</c:v>
                </c:pt>
                <c:pt idx="31">
                  <c:v>25.152458100558601</c:v>
                </c:pt>
                <c:pt idx="32">
                  <c:v>25.135139664804399</c:v>
                </c:pt>
                <c:pt idx="33">
                  <c:v>25.156284916201098</c:v>
                </c:pt>
                <c:pt idx="34">
                  <c:v>25.393259052924801</c:v>
                </c:pt>
                <c:pt idx="35">
                  <c:v>25.2934357541899</c:v>
                </c:pt>
                <c:pt idx="36">
                  <c:v>25.454692737430101</c:v>
                </c:pt>
                <c:pt idx="37">
                  <c:v>25.485418994413301</c:v>
                </c:pt>
                <c:pt idx="38">
                  <c:v>25.3821169916434</c:v>
                </c:pt>
                <c:pt idx="39">
                  <c:v>25.134581005586501</c:v>
                </c:pt>
                <c:pt idx="40">
                  <c:v>25.560586592178701</c:v>
                </c:pt>
                <c:pt idx="41">
                  <c:v>25.443156424581002</c:v>
                </c:pt>
                <c:pt idx="42">
                  <c:v>25.301922005571001</c:v>
                </c:pt>
                <c:pt idx="43">
                  <c:v>25.365223463687101</c:v>
                </c:pt>
                <c:pt idx="44">
                  <c:v>25.614106145251299</c:v>
                </c:pt>
                <c:pt idx="45">
                  <c:v>25.469301675977601</c:v>
                </c:pt>
                <c:pt idx="46">
                  <c:v>25.5047632311977</c:v>
                </c:pt>
                <c:pt idx="47">
                  <c:v>25.520782122905</c:v>
                </c:pt>
                <c:pt idx="48">
                  <c:v>25.355921787709399</c:v>
                </c:pt>
                <c:pt idx="49">
                  <c:v>25.430782122905001</c:v>
                </c:pt>
                <c:pt idx="50">
                  <c:v>25.704094707520898</c:v>
                </c:pt>
                <c:pt idx="51">
                  <c:v>25.620279329608898</c:v>
                </c:pt>
                <c:pt idx="52">
                  <c:v>25.496033519552999</c:v>
                </c:pt>
                <c:pt idx="53">
                  <c:v>25.705335195530701</c:v>
                </c:pt>
                <c:pt idx="54">
                  <c:v>25.514540389972101</c:v>
                </c:pt>
                <c:pt idx="55">
                  <c:v>25.6283798882681</c:v>
                </c:pt>
                <c:pt idx="56">
                  <c:v>25.8916201117318</c:v>
                </c:pt>
                <c:pt idx="57">
                  <c:v>25.8237430167597</c:v>
                </c:pt>
                <c:pt idx="58">
                  <c:v>25.7958774373258</c:v>
                </c:pt>
                <c:pt idx="59">
                  <c:v>25.483854748603299</c:v>
                </c:pt>
                <c:pt idx="60">
                  <c:v>26.0027653631284</c:v>
                </c:pt>
                <c:pt idx="61">
                  <c:v>25.955586592178701</c:v>
                </c:pt>
                <c:pt idx="62">
                  <c:v>25.740724233983201</c:v>
                </c:pt>
                <c:pt idx="63">
                  <c:v>25.7507541899441</c:v>
                </c:pt>
                <c:pt idx="64">
                  <c:v>25.713016759776501</c:v>
                </c:pt>
                <c:pt idx="65">
                  <c:v>25.977178770949699</c:v>
                </c:pt>
                <c:pt idx="66">
                  <c:v>25.733231197771499</c:v>
                </c:pt>
                <c:pt idx="67">
                  <c:v>25.971256983240199</c:v>
                </c:pt>
                <c:pt idx="68">
                  <c:v>25.9770670391061</c:v>
                </c:pt>
                <c:pt idx="69">
                  <c:v>25.727290502793199</c:v>
                </c:pt>
                <c:pt idx="70">
                  <c:v>25.624874651810501</c:v>
                </c:pt>
                <c:pt idx="71">
                  <c:v>25.8796648044693</c:v>
                </c:pt>
                <c:pt idx="72">
                  <c:v>26.032262569832302</c:v>
                </c:pt>
                <c:pt idx="73">
                  <c:v>25.918379888268099</c:v>
                </c:pt>
                <c:pt idx="74">
                  <c:v>25.866267409470701</c:v>
                </c:pt>
                <c:pt idx="75">
                  <c:v>25.898966480446902</c:v>
                </c:pt>
                <c:pt idx="76">
                  <c:v>26.0700837988826</c:v>
                </c:pt>
                <c:pt idx="77">
                  <c:v>26.0172346368714</c:v>
                </c:pt>
                <c:pt idx="78">
                  <c:v>26.0277715877437</c:v>
                </c:pt>
                <c:pt idx="79">
                  <c:v>25.934078212290402</c:v>
                </c:pt>
                <c:pt idx="80">
                  <c:v>25.8378491620111</c:v>
                </c:pt>
                <c:pt idx="81">
                  <c:v>25.861424581005501</c:v>
                </c:pt>
                <c:pt idx="82">
                  <c:v>26.055598885793799</c:v>
                </c:pt>
                <c:pt idx="83">
                  <c:v>25.886312849162</c:v>
                </c:pt>
                <c:pt idx="84">
                  <c:v>26.069720670391</c:v>
                </c:pt>
                <c:pt idx="85">
                  <c:v>26.014245810055801</c:v>
                </c:pt>
                <c:pt idx="86">
                  <c:v>25.955598885793801</c:v>
                </c:pt>
                <c:pt idx="87">
                  <c:v>26.069692737430099</c:v>
                </c:pt>
                <c:pt idx="88">
                  <c:v>25.7391620111731</c:v>
                </c:pt>
                <c:pt idx="89">
                  <c:v>25.597318435754101</c:v>
                </c:pt>
                <c:pt idx="90">
                  <c:v>26.055933147632299</c:v>
                </c:pt>
                <c:pt idx="91">
                  <c:v>25.870027932960799</c:v>
                </c:pt>
                <c:pt idx="92">
                  <c:v>26.075195530726202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3-43A2-9681-047FA14171CC}"/>
            </c:ext>
          </c:extLst>
        </c:ser>
        <c:ser>
          <c:idx val="2"/>
          <c:order val="2"/>
          <c:tx>
            <c:v>RCP8.5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5809802186174259"/>
                  <c:y val="0.11972469268679545"/>
                </c:manualLayout>
              </c:layout>
              <c:numFmt formatCode="General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[1]tmean!$E$2:$E$94</c:f>
              <c:numCache>
                <c:formatCode>General</c:formatCode>
                <c:ptCount val="9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</c:numCache>
            </c:numRef>
          </c:xVal>
          <c:yVal>
            <c:numRef>
              <c:f>[1]tmean!$F$2:$F$94</c:f>
              <c:numCache>
                <c:formatCode>General</c:formatCode>
                <c:ptCount val="93"/>
                <c:pt idx="0">
                  <c:v>24.511731843575401</c:v>
                </c:pt>
                <c:pt idx="1">
                  <c:v>24.763268156424498</c:v>
                </c:pt>
                <c:pt idx="2">
                  <c:v>24.5857103064066</c:v>
                </c:pt>
                <c:pt idx="3">
                  <c:v>24.6287709497206</c:v>
                </c:pt>
                <c:pt idx="4">
                  <c:v>24.560055865921701</c:v>
                </c:pt>
                <c:pt idx="5">
                  <c:v>24.583351955307201</c:v>
                </c:pt>
                <c:pt idx="6">
                  <c:v>24.527075208913601</c:v>
                </c:pt>
                <c:pt idx="7">
                  <c:v>24.668268156424499</c:v>
                </c:pt>
                <c:pt idx="8">
                  <c:v>24.7346368715083</c:v>
                </c:pt>
                <c:pt idx="9">
                  <c:v>24.6704469273743</c:v>
                </c:pt>
                <c:pt idx="10">
                  <c:v>24.842005571030601</c:v>
                </c:pt>
                <c:pt idx="11">
                  <c:v>24.915586592178698</c:v>
                </c:pt>
                <c:pt idx="12">
                  <c:v>24.844106145251299</c:v>
                </c:pt>
                <c:pt idx="13">
                  <c:v>24.8597486033519</c:v>
                </c:pt>
                <c:pt idx="14">
                  <c:v>24.756016713091899</c:v>
                </c:pt>
                <c:pt idx="15">
                  <c:v>25.053100558659199</c:v>
                </c:pt>
                <c:pt idx="16">
                  <c:v>25.093715083798799</c:v>
                </c:pt>
                <c:pt idx="17">
                  <c:v>25.082653631284899</c:v>
                </c:pt>
                <c:pt idx="18">
                  <c:v>25.2296935933147</c:v>
                </c:pt>
                <c:pt idx="19">
                  <c:v>24.952765363128499</c:v>
                </c:pt>
                <c:pt idx="20">
                  <c:v>24.9549441340782</c:v>
                </c:pt>
                <c:pt idx="21">
                  <c:v>25.064357541899401</c:v>
                </c:pt>
                <c:pt idx="22">
                  <c:v>25.0758774373259</c:v>
                </c:pt>
                <c:pt idx="23">
                  <c:v>25.106173184357498</c:v>
                </c:pt>
                <c:pt idx="24">
                  <c:v>25.243687150837999</c:v>
                </c:pt>
                <c:pt idx="25">
                  <c:v>24.979413407821198</c:v>
                </c:pt>
                <c:pt idx="26">
                  <c:v>25.115487465181001</c:v>
                </c:pt>
                <c:pt idx="27">
                  <c:v>25.230307262569799</c:v>
                </c:pt>
                <c:pt idx="28">
                  <c:v>25.262988826815601</c:v>
                </c:pt>
                <c:pt idx="29">
                  <c:v>25.138240223463601</c:v>
                </c:pt>
                <c:pt idx="30">
                  <c:v>25.367938718662899</c:v>
                </c:pt>
                <c:pt idx="31">
                  <c:v>25.1996368715083</c:v>
                </c:pt>
                <c:pt idx="32">
                  <c:v>25.322402234636801</c:v>
                </c:pt>
                <c:pt idx="33">
                  <c:v>25.5799162011173</c:v>
                </c:pt>
                <c:pt idx="34">
                  <c:v>25.472562674094601</c:v>
                </c:pt>
                <c:pt idx="35">
                  <c:v>25.650837988826801</c:v>
                </c:pt>
                <c:pt idx="36">
                  <c:v>25.741592178770901</c:v>
                </c:pt>
                <c:pt idx="37">
                  <c:v>25.502430167597701</c:v>
                </c:pt>
                <c:pt idx="38">
                  <c:v>25.8060167130919</c:v>
                </c:pt>
                <c:pt idx="39">
                  <c:v>25.5517318435754</c:v>
                </c:pt>
                <c:pt idx="40">
                  <c:v>25.545446927374201</c:v>
                </c:pt>
                <c:pt idx="41">
                  <c:v>25.615502793295999</c:v>
                </c:pt>
                <c:pt idx="42">
                  <c:v>25.561281337047301</c:v>
                </c:pt>
                <c:pt idx="43">
                  <c:v>25.659581005586599</c:v>
                </c:pt>
                <c:pt idx="44">
                  <c:v>26.041564245810001</c:v>
                </c:pt>
                <c:pt idx="45">
                  <c:v>26.0119553072625</c:v>
                </c:pt>
                <c:pt idx="46">
                  <c:v>25.945097493036101</c:v>
                </c:pt>
                <c:pt idx="47">
                  <c:v>25.998659217877002</c:v>
                </c:pt>
                <c:pt idx="48">
                  <c:v>25.988240223463599</c:v>
                </c:pt>
                <c:pt idx="49">
                  <c:v>25.963575418994399</c:v>
                </c:pt>
                <c:pt idx="50">
                  <c:v>25.9947075208913</c:v>
                </c:pt>
                <c:pt idx="51">
                  <c:v>26.1812569832401</c:v>
                </c:pt>
                <c:pt idx="52">
                  <c:v>26.2817318435754</c:v>
                </c:pt>
                <c:pt idx="53">
                  <c:v>26.407737430167501</c:v>
                </c:pt>
                <c:pt idx="54">
                  <c:v>26.502116991643401</c:v>
                </c:pt>
                <c:pt idx="55">
                  <c:v>26.364134078212199</c:v>
                </c:pt>
                <c:pt idx="56">
                  <c:v>26.366201117318401</c:v>
                </c:pt>
                <c:pt idx="57">
                  <c:v>26.393324022346299</c:v>
                </c:pt>
                <c:pt idx="58">
                  <c:v>26.3896935933147</c:v>
                </c:pt>
                <c:pt idx="59">
                  <c:v>26.638631284916201</c:v>
                </c:pt>
                <c:pt idx="60">
                  <c:v>26.637486033519501</c:v>
                </c:pt>
                <c:pt idx="61">
                  <c:v>26.699106145251399</c:v>
                </c:pt>
                <c:pt idx="62">
                  <c:v>26.6984122562674</c:v>
                </c:pt>
                <c:pt idx="63">
                  <c:v>26.707625698324001</c:v>
                </c:pt>
                <c:pt idx="64">
                  <c:v>26.5137150837989</c:v>
                </c:pt>
                <c:pt idx="65">
                  <c:v>26.705977653631201</c:v>
                </c:pt>
                <c:pt idx="66">
                  <c:v>26.8299721448467</c:v>
                </c:pt>
                <c:pt idx="67">
                  <c:v>26.933324022346302</c:v>
                </c:pt>
                <c:pt idx="68">
                  <c:v>27.096955307262501</c:v>
                </c:pt>
                <c:pt idx="69">
                  <c:v>26.902849162011101</c:v>
                </c:pt>
                <c:pt idx="70">
                  <c:v>26.911086350974902</c:v>
                </c:pt>
                <c:pt idx="71">
                  <c:v>26.902458100558601</c:v>
                </c:pt>
                <c:pt idx="72">
                  <c:v>27.323100558659199</c:v>
                </c:pt>
                <c:pt idx="73">
                  <c:v>27.4600837988826</c:v>
                </c:pt>
                <c:pt idx="74">
                  <c:v>27.0801671309192</c:v>
                </c:pt>
                <c:pt idx="75">
                  <c:v>27.176955307262499</c:v>
                </c:pt>
                <c:pt idx="76">
                  <c:v>27.255502793296099</c:v>
                </c:pt>
                <c:pt idx="77">
                  <c:v>27.213324022346299</c:v>
                </c:pt>
                <c:pt idx="78">
                  <c:v>27.130222841225599</c:v>
                </c:pt>
                <c:pt idx="79">
                  <c:v>27.508016759776499</c:v>
                </c:pt>
                <c:pt idx="80">
                  <c:v>27.5142178770949</c:v>
                </c:pt>
                <c:pt idx="81">
                  <c:v>27.6207262569832</c:v>
                </c:pt>
                <c:pt idx="82">
                  <c:v>27.595041782729801</c:v>
                </c:pt>
                <c:pt idx="83">
                  <c:v>27.833854748603301</c:v>
                </c:pt>
                <c:pt idx="84">
                  <c:v>27.5026536312849</c:v>
                </c:pt>
                <c:pt idx="85">
                  <c:v>27.627737430167599</c:v>
                </c:pt>
                <c:pt idx="86">
                  <c:v>27.774874651810499</c:v>
                </c:pt>
                <c:pt idx="87">
                  <c:v>27.833016759776498</c:v>
                </c:pt>
                <c:pt idx="88">
                  <c:v>27.845726256983198</c:v>
                </c:pt>
                <c:pt idx="89">
                  <c:v>27.871145251396602</c:v>
                </c:pt>
                <c:pt idx="90">
                  <c:v>27.877799442896901</c:v>
                </c:pt>
                <c:pt idx="91">
                  <c:v>28.031871508379901</c:v>
                </c:pt>
                <c:pt idx="92">
                  <c:v>28.212122905027901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3-43A2-9681-047FA1417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092975"/>
        <c:axId val="1799812207"/>
      </c:scatterChart>
      <c:valAx>
        <c:axId val="1730092975"/>
        <c:scaling>
          <c:orientation val="minMax"/>
          <c:max val="2099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9812207"/>
        <c:crosses val="autoZero"/>
        <c:crossBetween val="midCat"/>
        <c:majorUnit val="10"/>
      </c:valAx>
      <c:valAx>
        <c:axId val="1799812207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Tmean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0092975"/>
        <c:crosses val="autoZero"/>
        <c:crossBetween val="midCat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b="1"/>
              <a:t>จำนวนครั้งการเกิดอุทกภัย</a:t>
            </a:r>
            <a:r>
              <a:rPr lang="th-TH"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และมูลค่าความเสียหาย</a:t>
            </a:r>
            <a:r>
              <a:rPr lang="th-TH" b="1"/>
              <a:t>ในจังหวัดชุมพร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มูลค่าความเสียหาย (ล้านบาท)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อุทกภัย!$G$2:$G$15</c:f>
              <c:numCache>
                <c:formatCode>_-* #,##0.0000_-;\-* #,##0.0000_-;_-* "-"??_-;_-@_-</c:formatCode>
                <c:ptCount val="14"/>
                <c:pt idx="0">
                  <c:v>202.45959999999999</c:v>
                </c:pt>
                <c:pt idx="1">
                  <c:v>318.20299999999997</c:v>
                </c:pt>
                <c:pt idx="2">
                  <c:v>179.78819999999999</c:v>
                </c:pt>
                <c:pt idx="3">
                  <c:v>151.23990000000001</c:v>
                </c:pt>
                <c:pt idx="4">
                  <c:v>112.1765</c:v>
                </c:pt>
                <c:pt idx="5">
                  <c:v>215.69900000000001</c:v>
                </c:pt>
                <c:pt idx="6">
                  <c:v>91.173100000000005</c:v>
                </c:pt>
                <c:pt idx="7">
                  <c:v>47.337000000000003</c:v>
                </c:pt>
                <c:pt idx="8">
                  <c:v>24.273099999999999</c:v>
                </c:pt>
                <c:pt idx="9">
                  <c:v>58.140999999999998</c:v>
                </c:pt>
                <c:pt idx="10">
                  <c:v>100.122</c:v>
                </c:pt>
                <c:pt idx="11">
                  <c:v>37.893000000000001</c:v>
                </c:pt>
                <c:pt idx="12">
                  <c:v>15.055</c:v>
                </c:pt>
                <c:pt idx="13">
                  <c:v>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3-47CF-8324-2E74BE28F4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1991248"/>
        <c:axId val="1284359472"/>
      </c:barChart>
      <c:lineChart>
        <c:grouping val="stacked"/>
        <c:varyColors val="0"/>
        <c:ser>
          <c:idx val="0"/>
          <c:order val="0"/>
          <c:tx>
            <c:strRef>
              <c:f>อุทกภัย!$B$1</c:f>
              <c:strCache>
                <c:ptCount val="1"/>
                <c:pt idx="0">
                  <c:v>จำนวนครั้งที่เกิดภัย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อุทกภัย!$B$2:$B$15</c:f>
              <c:numCache>
                <c:formatCode>General</c:formatCode>
                <c:ptCount val="14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3-47CF-8324-2E74BE28F4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4930208"/>
        <c:axId val="1122649264"/>
      </c:line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tickMarkSkip val="1"/>
        <c:noMultiLvlLbl val="0"/>
      </c:catAx>
      <c:valAx>
        <c:axId val="11226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จำนวนครั้งที่เกิดอุทกภัย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9.08882910777206E-3"/>
              <c:y val="0.24224720217871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</c:valAx>
      <c:valAx>
        <c:axId val="12843594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มูลค่าความเสียหาย (ล้านบาท)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0.95511930911094212"/>
              <c:y val="0.2261078799236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1991248"/>
        <c:crosses val="max"/>
        <c:crossBetween val="between"/>
      </c:valAx>
      <c:catAx>
        <c:axId val="12819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59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b="1"/>
              <a:t>จำนวนครั้งการเกิดเหตุการณ์ภัยพิบัติ</a:t>
            </a:r>
            <a:r>
              <a:rPr lang="th-TH" b="1" baseline="0"/>
              <a:t> </a:t>
            </a:r>
            <a:r>
              <a:rPr lang="th-TH" b="1"/>
              <a:t>ในจังหวัดชุมพร</a:t>
            </a:r>
            <a:endParaRPr lang="en-GB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อุทกภัย!$L$1</c:f>
              <c:strCache>
                <c:ptCount val="1"/>
                <c:pt idx="0">
                  <c:v>จำนวนครั้งที่เกิดอุทกภัย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อุทกภัย!$L$2:$L$15</c:f>
              <c:numCache>
                <c:formatCode>General</c:formatCode>
                <c:ptCount val="14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B3-42BE-990E-78828B51EE8F}"/>
            </c:ext>
          </c:extLst>
        </c:ser>
        <c:ser>
          <c:idx val="1"/>
          <c:order val="1"/>
          <c:tx>
            <c:strRef>
              <c:f>อุทกภัย!$M$1</c:f>
              <c:strCache>
                <c:ptCount val="1"/>
                <c:pt idx="0">
                  <c:v>จำนวนครั้งที่เกิดพายุหมุนเขตร้อน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อุทกภัย!$M$2:$M$15</c:f>
              <c:numCache>
                <c:formatCode>_-* #,##0_-;\-* #,##0_-;_-* "-"??_-;_-@_-</c:formatCode>
                <c:ptCount val="14"/>
                <c:pt idx="0">
                  <c:v>12</c:v>
                </c:pt>
                <c:pt idx="1">
                  <c:v>31</c:v>
                </c:pt>
                <c:pt idx="2">
                  <c:v>16</c:v>
                </c:pt>
                <c:pt idx="3">
                  <c:v>34</c:v>
                </c:pt>
                <c:pt idx="4">
                  <c:v>60</c:v>
                </c:pt>
                <c:pt idx="5">
                  <c:v>54</c:v>
                </c:pt>
                <c:pt idx="6">
                  <c:v>50</c:v>
                </c:pt>
                <c:pt idx="7">
                  <c:v>40</c:v>
                </c:pt>
                <c:pt idx="8">
                  <c:v>13</c:v>
                </c:pt>
                <c:pt idx="9">
                  <c:v>22</c:v>
                </c:pt>
                <c:pt idx="10">
                  <c:v>48</c:v>
                </c:pt>
                <c:pt idx="11">
                  <c:v>64</c:v>
                </c:pt>
                <c:pt idx="12">
                  <c:v>74</c:v>
                </c:pt>
                <c:pt idx="1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B3-42BE-990E-78828B51EE8F}"/>
            </c:ext>
          </c:extLst>
        </c:ser>
        <c:ser>
          <c:idx val="2"/>
          <c:order val="2"/>
          <c:tx>
            <c:strRef>
              <c:f>อุทกภัย!$N$1</c:f>
              <c:strCache>
                <c:ptCount val="1"/>
                <c:pt idx="0">
                  <c:v>จำนวนครั้งที่เกิดภัยแล้ง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อุทกภัย!$N$2:$N$15</c:f>
              <c:numCache>
                <c:formatCode>_-* #,##0_-;\-* #,##0_-;_-* "-"??_-;_-@_-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B3-42BE-990E-78828B51EE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4930208"/>
        <c:axId val="1122649264"/>
      </c:bar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noMultiLvlLbl val="0"/>
      </c:catAx>
      <c:valAx>
        <c:axId val="11226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จำนวนครั้งที่เกิดอุทกภัย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9.08882910777206E-3"/>
              <c:y val="0.24224720217871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จำนวนครั้งการเกิดพายุหมุนเขตร้อนและมูลค่าความเสียหายในจังหวัดชุมพร</a:t>
            </a:r>
            <a:endParaRPr lang="en-GB" sz="192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พายุหมุนเขตร้อน!$F$1</c:f>
              <c:strCache>
                <c:ptCount val="1"/>
                <c:pt idx="0">
                  <c:v>มูลค่าความเสียหาย (ล้านบาท)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พายุหมุนเขตร้อน!$F$2:$F$15</c:f>
              <c:numCache>
                <c:formatCode>_-* #,##0.0000_-;\-* #,##0.0000_-;_-* "-"??_-;_-@_-</c:formatCode>
                <c:ptCount val="14"/>
                <c:pt idx="0">
                  <c:v>0.36990000000000001</c:v>
                </c:pt>
                <c:pt idx="1">
                  <c:v>1.7010000000000001</c:v>
                </c:pt>
                <c:pt idx="2">
                  <c:v>0.49270000000000003</c:v>
                </c:pt>
                <c:pt idx="3">
                  <c:v>3.6215999999999999</c:v>
                </c:pt>
                <c:pt idx="4">
                  <c:v>28.7593</c:v>
                </c:pt>
                <c:pt idx="5">
                  <c:v>6.1810999999999998</c:v>
                </c:pt>
                <c:pt idx="6">
                  <c:v>3.0783</c:v>
                </c:pt>
                <c:pt idx="7">
                  <c:v>29.217199999999998</c:v>
                </c:pt>
                <c:pt idx="8">
                  <c:v>1.2149000000000001</c:v>
                </c:pt>
                <c:pt idx="9">
                  <c:v>58.140999999999998</c:v>
                </c:pt>
                <c:pt idx="10">
                  <c:v>100.122</c:v>
                </c:pt>
                <c:pt idx="11" formatCode="General">
                  <c:v>37.893000000000001</c:v>
                </c:pt>
                <c:pt idx="12" formatCode="General">
                  <c:v>5.5179999999999998</c:v>
                </c:pt>
                <c:pt idx="13" formatCode="General">
                  <c:v>43.250999999999998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0-46E6-A56F-2FA98A3C4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1991248"/>
        <c:axId val="1284359472"/>
      </c:barChart>
      <c:lineChart>
        <c:grouping val="stacked"/>
        <c:varyColors val="0"/>
        <c:ser>
          <c:idx val="0"/>
          <c:order val="0"/>
          <c:tx>
            <c:strRef>
              <c:f>พายุหมุนเขตร้อน!$B$1</c:f>
              <c:strCache>
                <c:ptCount val="1"/>
                <c:pt idx="0">
                  <c:v>จำนวนครั้งที่เกิดภัย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พายุหมุนเขตร้อน!$B$2:$B$15</c:f>
              <c:numCache>
                <c:formatCode>_-* #,##0_-;\-* #,##0_-;_-* "-"??_-;_-@_-</c:formatCode>
                <c:ptCount val="14"/>
                <c:pt idx="0">
                  <c:v>12</c:v>
                </c:pt>
                <c:pt idx="1">
                  <c:v>31</c:v>
                </c:pt>
                <c:pt idx="2">
                  <c:v>16</c:v>
                </c:pt>
                <c:pt idx="3">
                  <c:v>34</c:v>
                </c:pt>
                <c:pt idx="4">
                  <c:v>60</c:v>
                </c:pt>
                <c:pt idx="5">
                  <c:v>54</c:v>
                </c:pt>
                <c:pt idx="6">
                  <c:v>50</c:v>
                </c:pt>
                <c:pt idx="7">
                  <c:v>40</c:v>
                </c:pt>
                <c:pt idx="8">
                  <c:v>13</c:v>
                </c:pt>
                <c:pt idx="9">
                  <c:v>22</c:v>
                </c:pt>
                <c:pt idx="10">
                  <c:v>48</c:v>
                </c:pt>
                <c:pt idx="11">
                  <c:v>64</c:v>
                </c:pt>
                <c:pt idx="12">
                  <c:v>74</c:v>
                </c:pt>
                <c:pt idx="13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0-46E6-A56F-2FA98A3C4B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4930208"/>
        <c:axId val="1122649264"/>
      </c:line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tickMarkSkip val="1"/>
        <c:noMultiLvlLbl val="0"/>
      </c:catAx>
      <c:valAx>
        <c:axId val="11226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จำนวนครั้งที่เกิดพายุหมุนเขตร้อน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9.08882910777206E-3"/>
              <c:y val="0.182545723005731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</c:valAx>
      <c:valAx>
        <c:axId val="12843594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มูลค่าความเสียหาย (ล้านบาท)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0.95511930911094212"/>
              <c:y val="0.2261078799236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1991248"/>
        <c:crosses val="max"/>
        <c:crossBetween val="between"/>
      </c:valAx>
      <c:catAx>
        <c:axId val="12819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59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จำนวนครั้งการเกิดภัยแล้งและมูลค่าความเสียหายในจังหวัดชุมพร</a:t>
            </a:r>
            <a:endParaRPr lang="en-GB" sz="192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ภัยแล้ง!$G$1</c:f>
              <c:strCache>
                <c:ptCount val="1"/>
                <c:pt idx="0">
                  <c:v>มูลค่าความสียหาย (ล้านบาท)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ภัยแล้ง!$G$2:$G$15</c:f>
              <c:numCache>
                <c:formatCode>_-* #,##0_-;\-* #,##0_-;_-* "-"??_-;_-@_-</c:formatCode>
                <c:ptCount val="14"/>
                <c:pt idx="0">
                  <c:v>0</c:v>
                </c:pt>
                <c:pt idx="1">
                  <c:v>0</c:v>
                </c:pt>
                <c:pt idx="2" formatCode="_-* #,##0.0000_-;\-* #,##0.0000_-;_-* &quot;-&quot;??_-;_-@_-">
                  <c:v>14.5144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2-4D65-BD67-1B1C3C3CF4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1991248"/>
        <c:axId val="1284359472"/>
      </c:barChart>
      <c:lineChart>
        <c:grouping val="stacked"/>
        <c:varyColors val="0"/>
        <c:ser>
          <c:idx val="0"/>
          <c:order val="0"/>
          <c:tx>
            <c:strRef>
              <c:f>ภัยแล้ง!$B$1</c:f>
              <c:strCache>
                <c:ptCount val="1"/>
                <c:pt idx="0">
                  <c:v>จำนวนครั้งที่เกิดภัย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ภัยแล้ง!$B$2:$B$15</c:f>
              <c:numCache>
                <c:formatCode>_-* #,##0_-;\-* #,##0_-;_-* "-"??_-;_-@_-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2-4D65-BD67-1B1C3C3CF4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4930208"/>
        <c:axId val="1122649264"/>
      </c:line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tickMarkSkip val="1"/>
        <c:noMultiLvlLbl val="0"/>
      </c:catAx>
      <c:valAx>
        <c:axId val="11226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จำนวนครั้งที่เกิดภัยแล้ง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1.204031355920091E-2"/>
              <c:y val="0.24224720217871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  <c:majorUnit val="1"/>
      </c:valAx>
      <c:valAx>
        <c:axId val="12843594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มูลค่าความเสียหาย (ล้านบาท)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0.95511930911094212"/>
              <c:y val="0.2261078799236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1991248"/>
        <c:crosses val="max"/>
        <c:crossBetween val="between"/>
      </c:valAx>
      <c:catAx>
        <c:axId val="12819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59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จำนวนครั้งการเกิดภัยจากอุบัติเหตุทางถนนและมูลค่าความเสียหายในจังหวัดชุมพร</a:t>
            </a:r>
            <a:endParaRPr lang="en-GB" sz="192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ภัยจากอุบัติเหตุทางถนน!$E$1</c:f>
              <c:strCache>
                <c:ptCount val="1"/>
                <c:pt idx="0">
                  <c:v>มูลค่าความสียหาย (ล้านบาท)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ภัยจากอุบัติเหตุทางถนน!$E$2:$E$15</c:f>
              <c:numCache>
                <c:formatCode>_-* #,##0.000_-;\-* #,##0.000_-;_-* "-"??_-;_-@_-</c:formatCode>
                <c:ptCount val="14"/>
                <c:pt idx="0">
                  <c:v>17.401</c:v>
                </c:pt>
                <c:pt idx="1">
                  <c:v>19.36</c:v>
                </c:pt>
                <c:pt idx="2">
                  <c:v>28.181000000000001</c:v>
                </c:pt>
                <c:pt idx="3">
                  <c:v>13.337</c:v>
                </c:pt>
                <c:pt idx="4">
                  <c:v>13.6</c:v>
                </c:pt>
                <c:pt idx="5">
                  <c:v>61.481999999999999</c:v>
                </c:pt>
                <c:pt idx="6">
                  <c:v>29.821999999999999</c:v>
                </c:pt>
                <c:pt idx="7">
                  <c:v>1.2735000000000001</c:v>
                </c:pt>
                <c:pt idx="8">
                  <c:v>136.755</c:v>
                </c:pt>
                <c:pt idx="9">
                  <c:v>809.32600000000002</c:v>
                </c:pt>
                <c:pt idx="10">
                  <c:v>656.803</c:v>
                </c:pt>
                <c:pt idx="11">
                  <c:v>590.81299999999999</c:v>
                </c:pt>
                <c:pt idx="12">
                  <c:v>20.289000000000001</c:v>
                </c:pt>
                <c:pt idx="13">
                  <c:v>156.22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8-4FD7-925A-9C1D4A8232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1991248"/>
        <c:axId val="1284359472"/>
      </c:barChart>
      <c:lineChart>
        <c:grouping val="stacked"/>
        <c:varyColors val="0"/>
        <c:ser>
          <c:idx val="0"/>
          <c:order val="0"/>
          <c:tx>
            <c:strRef>
              <c:f>ภัยจากอุบัติเหตุทางถนน!$B$1</c:f>
              <c:strCache>
                <c:ptCount val="1"/>
                <c:pt idx="0">
                  <c:v>จำนวนครั้งที่เกิดอุบัติเหตุ (ครั้ง)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ภัยจากอุบัติเหตุทางถนน!$B$2:$B$15</c:f>
              <c:numCache>
                <c:formatCode>_-* #,##0_-;\-* #,##0_-;_-* "-"??_-;_-@_-</c:formatCode>
                <c:ptCount val="14"/>
                <c:pt idx="0">
                  <c:v>540</c:v>
                </c:pt>
                <c:pt idx="1">
                  <c:v>498</c:v>
                </c:pt>
                <c:pt idx="2">
                  <c:v>350</c:v>
                </c:pt>
                <c:pt idx="3">
                  <c:v>371</c:v>
                </c:pt>
                <c:pt idx="4">
                  <c:v>309</c:v>
                </c:pt>
                <c:pt idx="5">
                  <c:v>255</c:v>
                </c:pt>
                <c:pt idx="6">
                  <c:v>315</c:v>
                </c:pt>
                <c:pt idx="7">
                  <c:v>290</c:v>
                </c:pt>
                <c:pt idx="8">
                  <c:v>140</c:v>
                </c:pt>
                <c:pt idx="9">
                  <c:v>224</c:v>
                </c:pt>
                <c:pt idx="10">
                  <c:v>224</c:v>
                </c:pt>
                <c:pt idx="11">
                  <c:v>259</c:v>
                </c:pt>
                <c:pt idx="12">
                  <c:v>290</c:v>
                </c:pt>
                <c:pt idx="13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8-4FD7-925A-9C1D4A8232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4930208"/>
        <c:axId val="1122649264"/>
      </c:line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tickMarkSkip val="1"/>
        <c:noMultiLvlLbl val="0"/>
      </c:catAx>
      <c:valAx>
        <c:axId val="112264926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จำนวนครั้งที่เกิดภัยจากอุบัติเหตุทางถนน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7.6130868820576359E-3"/>
              <c:y val="0.131373026571747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  <c:majorUnit val="50"/>
      </c:valAx>
      <c:valAx>
        <c:axId val="12843594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มูลค่าความเสียหาย (ล้านบาท)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0.95511930911094212"/>
              <c:y val="0.2261078799236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1991248"/>
        <c:crosses val="max"/>
        <c:crossBetween val="between"/>
      </c:valAx>
      <c:catAx>
        <c:axId val="12819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59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จำนวนครั้งการเกิดอัคคีภัยและมูลค่าความเสียหายในจังหวัดชุมพร</a:t>
            </a:r>
            <a:endParaRPr lang="en-GB" sz="192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อัคคีภัย!$G$1</c:f>
              <c:strCache>
                <c:ptCount val="1"/>
                <c:pt idx="0">
                  <c:v>มูลค่าความเสียหาย (ล้านบาท)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อัคคีภัย!$G$2:$G$15</c:f>
              <c:numCache>
                <c:formatCode>_-* #,##0.0000_-;\-* #,##0.0000_-;_-* "-"??_-;_-@_-</c:formatCode>
                <c:ptCount val="14"/>
                <c:pt idx="0">
                  <c:v>4.2000999999999999</c:v>
                </c:pt>
                <c:pt idx="1">
                  <c:v>7.9766000000000004</c:v>
                </c:pt>
                <c:pt idx="2">
                  <c:v>2.8308</c:v>
                </c:pt>
                <c:pt idx="3">
                  <c:v>7.1131000000000002</c:v>
                </c:pt>
                <c:pt idx="4">
                  <c:v>0.56879999999999997</c:v>
                </c:pt>
                <c:pt idx="5">
                  <c:v>5.5239000000000003</c:v>
                </c:pt>
                <c:pt idx="6">
                  <c:v>0.96050000000000002</c:v>
                </c:pt>
                <c:pt idx="7">
                  <c:v>0.53090000000000004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2.093</c:v>
                </c:pt>
                <c:pt idx="12">
                  <c:v>7.0270000000000001</c:v>
                </c:pt>
                <c:pt idx="1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8-4191-BB77-48D7886C0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1991248"/>
        <c:axId val="1284359472"/>
      </c:barChart>
      <c:lineChart>
        <c:grouping val="stacked"/>
        <c:varyColors val="0"/>
        <c:ser>
          <c:idx val="0"/>
          <c:order val="0"/>
          <c:tx>
            <c:strRef>
              <c:f>อัคคีภัย!$B$1</c:f>
              <c:strCache>
                <c:ptCount val="1"/>
                <c:pt idx="0">
                  <c:v>จำนวนครั้งที่เกิดภัย (ครั้ง)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elete val="1"/>
          </c:dLbls>
          <c:cat>
            <c:numRef>
              <c:f>อุทกภัย!$A$2:$A$15</c:f>
              <c:numCache>
                <c:formatCode>General</c:formatCode>
                <c:ptCount val="14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</c:numCache>
            </c:numRef>
          </c:cat>
          <c:val>
            <c:numRef>
              <c:f>อัคคีภัย!$B$2:$B$15</c:f>
              <c:numCache>
                <c:formatCode>_-* #,##0_-;\-* #,##0_-;_-* "-"??_-;_-@_-</c:formatCode>
                <c:ptCount val="14"/>
                <c:pt idx="0">
                  <c:v>20</c:v>
                </c:pt>
                <c:pt idx="1">
                  <c:v>37</c:v>
                </c:pt>
                <c:pt idx="2">
                  <c:v>23</c:v>
                </c:pt>
                <c:pt idx="3">
                  <c:v>28</c:v>
                </c:pt>
                <c:pt idx="4">
                  <c:v>6</c:v>
                </c:pt>
                <c:pt idx="5">
                  <c:v>39</c:v>
                </c:pt>
                <c:pt idx="6">
                  <c:v>22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14</c:v>
                </c:pt>
                <c:pt idx="12">
                  <c:v>20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8-4191-BB77-48D7886C0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4930208"/>
        <c:axId val="1122649264"/>
      </c:lineChart>
      <c:catAx>
        <c:axId val="170493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พ.ศ.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22649264"/>
        <c:crosses val="autoZero"/>
        <c:auto val="1"/>
        <c:lblAlgn val="ctr"/>
        <c:lblOffset val="100"/>
        <c:tickMarkSkip val="1"/>
        <c:noMultiLvlLbl val="0"/>
      </c:catAx>
      <c:valAx>
        <c:axId val="11226492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จำนวนครั้งที่เกิดอัคคีภัย (ครั้ง)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1.204031355920091E-2"/>
              <c:y val="0.24224720217871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704930208"/>
        <c:crosses val="autoZero"/>
        <c:crossBetween val="between"/>
        <c:majorUnit val="5"/>
      </c:valAx>
      <c:valAx>
        <c:axId val="12843594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b="1"/>
                  <a:t>มูลค่าความเสียหาย (ล้านบาท)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0.95511930911094212"/>
              <c:y val="0.2261078799236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1991248"/>
        <c:crosses val="max"/>
        <c:crossBetween val="between"/>
      </c:valAx>
      <c:catAx>
        <c:axId val="128199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4359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GROSS PROVINCIAL PRODUCT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'GPP แยกตามประเภทธุรกิจ'!$A$4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'GPP แยกตามประเภทธุรกิจ'!$B$3:$I$3</c:f>
              <c:numCache>
                <c:formatCode>General</c:formatCode>
                <c:ptCount val="8"/>
                <c:pt idx="0">
                  <c:v>2557</c:v>
                </c:pt>
                <c:pt idx="1">
                  <c:v>2558</c:v>
                </c:pt>
                <c:pt idx="2">
                  <c:v>2559</c:v>
                </c:pt>
                <c:pt idx="3">
                  <c:v>2560</c:v>
                </c:pt>
                <c:pt idx="4">
                  <c:v>2561</c:v>
                </c:pt>
                <c:pt idx="5">
                  <c:v>2562</c:v>
                </c:pt>
                <c:pt idx="6">
                  <c:v>2563</c:v>
                </c:pt>
                <c:pt idx="7">
                  <c:v>2564</c:v>
                </c:pt>
              </c:numCache>
            </c:numRef>
          </c:cat>
          <c:val>
            <c:numRef>
              <c:f>'GPP แยกตามประเภทธุรกิจ'!$B$4:$I$4</c:f>
              <c:numCache>
                <c:formatCode>[$-1010409]#,##0;\-#,##0</c:formatCode>
                <c:ptCount val="8"/>
                <c:pt idx="0">
                  <c:v>31388.923450999999</c:v>
                </c:pt>
                <c:pt idx="1">
                  <c:v>28132.967083</c:v>
                </c:pt>
                <c:pt idx="2">
                  <c:v>37880.675015000001</c:v>
                </c:pt>
                <c:pt idx="3">
                  <c:v>40024.826730000001</c:v>
                </c:pt>
                <c:pt idx="4">
                  <c:v>43341.312315000003</c:v>
                </c:pt>
                <c:pt idx="5">
                  <c:v>61579.215076</c:v>
                </c:pt>
                <c:pt idx="6">
                  <c:v>70159.432866000003</c:v>
                </c:pt>
                <c:pt idx="7">
                  <c:v>73812.435656000001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E-4063-A357-A2DD65B6D79C}"/>
            </c:ext>
          </c:extLst>
        </c:ser>
        <c:ser>
          <c:idx val="2"/>
          <c:order val="1"/>
          <c:tx>
            <c:strRef>
              <c:f>'GPP แยกตามประเภทธุรกิจ'!$A$7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'GPP แยกตามประเภทธุรกิจ'!$B$7:$I$7</c:f>
              <c:numCache>
                <c:formatCode>[$-1010409]#,##0;\-#,##0</c:formatCode>
                <c:ptCount val="8"/>
                <c:pt idx="0">
                  <c:v>9684.6429800000005</c:v>
                </c:pt>
                <c:pt idx="1">
                  <c:v>10334.485087999999</c:v>
                </c:pt>
                <c:pt idx="2">
                  <c:v>9761.2388800000008</c:v>
                </c:pt>
                <c:pt idx="3">
                  <c:v>9604.4715919999999</c:v>
                </c:pt>
                <c:pt idx="4">
                  <c:v>9454.3654399999996</c:v>
                </c:pt>
                <c:pt idx="5">
                  <c:v>10545.497557999999</c:v>
                </c:pt>
                <c:pt idx="6">
                  <c:v>10235.946645</c:v>
                </c:pt>
                <c:pt idx="7">
                  <c:v>9899.4364999999998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E-4063-A357-A2DD65B6D79C}"/>
            </c:ext>
          </c:extLst>
        </c:ser>
        <c:ser>
          <c:idx val="3"/>
          <c:order val="2"/>
          <c:tx>
            <c:strRef>
              <c:f>'GPP แยกตามประเภทธุรกิจ'!$A$12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'GPP แยกตามประเภทธุรกิจ'!$B$12:$I$12</c:f>
              <c:numCache>
                <c:formatCode>[$-1010409]#,##0;\-#,##0</c:formatCode>
                <c:ptCount val="8"/>
                <c:pt idx="0">
                  <c:v>28222.004188999999</c:v>
                </c:pt>
                <c:pt idx="1">
                  <c:v>29917.492155</c:v>
                </c:pt>
                <c:pt idx="2">
                  <c:v>35204.247593</c:v>
                </c:pt>
                <c:pt idx="3">
                  <c:v>36456.994262</c:v>
                </c:pt>
                <c:pt idx="4">
                  <c:v>38444.860873999998</c:v>
                </c:pt>
                <c:pt idx="5">
                  <c:v>44508.676169999999</c:v>
                </c:pt>
                <c:pt idx="6">
                  <c:v>46525.347023000002</c:v>
                </c:pt>
                <c:pt idx="7">
                  <c:v>46361.631947000002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1E-4063-A357-A2DD65B6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891472"/>
        <c:axId val="1284337872"/>
      </c:barChart>
      <c:lineChart>
        <c:grouping val="standard"/>
        <c:varyColors val="0"/>
        <c:ser>
          <c:idx val="1"/>
          <c:order val="3"/>
          <c:tx>
            <c:strRef>
              <c:f>'GPP แยกตามประเภทธุรกิจ'!$A$27</c:f>
              <c:strCache>
                <c:ptCount val="1"/>
                <c:pt idx="0">
                  <c:v>Gross provincial product (GPP)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'GPP แยกตามประเภทธุรกิจ'!$B$27:$I$27</c:f>
              <c:numCache>
                <c:formatCode>[$-1010409]#,##0;\-#,##0</c:formatCode>
                <c:ptCount val="8"/>
                <c:pt idx="0">
                  <c:v>69295.570619999999</c:v>
                </c:pt>
                <c:pt idx="1">
                  <c:v>68384.944325999997</c:v>
                </c:pt>
                <c:pt idx="2">
                  <c:v>82846.161487999998</c:v>
                </c:pt>
                <c:pt idx="3">
                  <c:v>86086.292583000002</c:v>
                </c:pt>
                <c:pt idx="4">
                  <c:v>91240.538629999995</c:v>
                </c:pt>
                <c:pt idx="5">
                  <c:v>116633.388805</c:v>
                </c:pt>
                <c:pt idx="6">
                  <c:v>126920.726534</c:v>
                </c:pt>
                <c:pt idx="7">
                  <c:v>130073.504103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1E-4063-A357-A2DD65B6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64208"/>
        <c:axId val="1284365232"/>
      </c:lineChart>
      <c:catAx>
        <c:axId val="112789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337872"/>
        <c:crosses val="autoZero"/>
        <c:auto val="1"/>
        <c:lblAlgn val="ctr"/>
        <c:lblOffset val="100"/>
        <c:noMultiLvlLbl val="0"/>
      </c:catAx>
      <c:valAx>
        <c:axId val="128433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en-GB" sz="1200" b="1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GROSS PROVINCIAL PRODUCT AT CURRENT MARKET PRICES</a:t>
                </a:r>
                <a:r>
                  <a:rPr lang="en-GB" sz="12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 </a:t>
                </a:r>
                <a:r>
                  <a:rPr lang="th-TH" sz="12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 (ล้านบาท)</a:t>
                </a:r>
                <a:endParaRPr lang="en-GB" sz="1200" b="0" i="0" u="none" strike="noStrike" kern="1200" spc="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c:rich>
          </c:tx>
          <c:layout>
            <c:manualLayout>
              <c:xMode val="edge"/>
              <c:yMode val="edge"/>
              <c:x val="0.10120175086997647"/>
              <c:y val="0.17842674691920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[$-1010409]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891472"/>
        <c:crosses val="autoZero"/>
        <c:crossBetween val="between"/>
      </c:valAx>
      <c:valAx>
        <c:axId val="1284365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en-GB" sz="12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Gross provincial product (GPP)</a:t>
                </a:r>
                <a:r>
                  <a:rPr lang="th-TH" sz="12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 (ล้านบาท)</a:t>
                </a:r>
                <a:endParaRPr lang="en-GB" sz="12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[$-1010409]#,##0;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064208"/>
        <c:crosses val="max"/>
        <c:crossBetween val="between"/>
      </c:valAx>
      <c:catAx>
        <c:axId val="142006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43652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/>
              <a:t>จำนวนพื้นที่ป่าและพื้นที่การเกษตร จังหวัดชุมพร</a:t>
            </a:r>
            <a:endParaRPr lang="en-GB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พื้นป่าและพื้นที่เกษตร!$B$1</c:f>
              <c:strCache>
                <c:ptCount val="1"/>
                <c:pt idx="0">
                  <c:v>พื้นที่ป่า (ไร่)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พื้นป่าและพื้นที่เกษตร!$A$2:$A$9</c:f>
              <c:numCache>
                <c:formatCode>General</c:formatCode>
                <c:ptCount val="8"/>
                <c:pt idx="0">
                  <c:v>2557</c:v>
                </c:pt>
                <c:pt idx="1">
                  <c:v>2558</c:v>
                </c:pt>
                <c:pt idx="2">
                  <c:v>2559</c:v>
                </c:pt>
                <c:pt idx="3">
                  <c:v>2560</c:v>
                </c:pt>
                <c:pt idx="4">
                  <c:v>2561</c:v>
                </c:pt>
                <c:pt idx="5">
                  <c:v>2562</c:v>
                </c:pt>
                <c:pt idx="6">
                  <c:v>2563</c:v>
                </c:pt>
                <c:pt idx="7">
                  <c:v>2564</c:v>
                </c:pt>
              </c:numCache>
            </c:numRef>
          </c:cat>
          <c:val>
            <c:numRef>
              <c:f>พื้นป่าและพื้นที่เกษตร!$B$2:$B$9</c:f>
              <c:numCache>
                <c:formatCode>_(* #,##0.00_);_(* \(#,##0.00\);_(* "-"??_);_(@_)</c:formatCode>
                <c:ptCount val="8"/>
                <c:pt idx="0">
                  <c:v>808097.62</c:v>
                </c:pt>
                <c:pt idx="1">
                  <c:v>804298.87</c:v>
                </c:pt>
                <c:pt idx="2">
                  <c:v>805587.29</c:v>
                </c:pt>
                <c:pt idx="3">
                  <c:v>798173.53</c:v>
                </c:pt>
                <c:pt idx="4">
                  <c:v>803569.21</c:v>
                </c:pt>
                <c:pt idx="5">
                  <c:v>804961.11</c:v>
                </c:pt>
                <c:pt idx="6">
                  <c:v>803473.32</c:v>
                </c:pt>
                <c:pt idx="7">
                  <c:v>803289.58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6-4A5C-A7D0-EACFEB9BD7B8}"/>
            </c:ext>
          </c:extLst>
        </c:ser>
        <c:ser>
          <c:idx val="2"/>
          <c:order val="1"/>
          <c:tx>
            <c:strRef>
              <c:f>พื้นป่าและพื้นที่เกษตร!$J$1</c:f>
              <c:strCache>
                <c:ptCount val="1"/>
                <c:pt idx="0">
                  <c:v>รวมพื้นที่เกษตร (ไม่รวมนาข้าว)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พื้นป่าและพื้นที่เกษตร!$J$2:$J$9</c:f>
              <c:numCache>
                <c:formatCode>_-* #,##0_-;\-* #,##0_-;_-* "-"??_-;_-@_-</c:formatCode>
                <c:ptCount val="8"/>
                <c:pt idx="0">
                  <c:v>2013429</c:v>
                </c:pt>
                <c:pt idx="1">
                  <c:v>2070205</c:v>
                </c:pt>
                <c:pt idx="2">
                  <c:v>2122409</c:v>
                </c:pt>
                <c:pt idx="3">
                  <c:v>2036541</c:v>
                </c:pt>
                <c:pt idx="4">
                  <c:v>2293703</c:v>
                </c:pt>
                <c:pt idx="5">
                  <c:v>2257855</c:v>
                </c:pt>
                <c:pt idx="6">
                  <c:v>2234806</c:v>
                </c:pt>
                <c:pt idx="7">
                  <c:v>2219330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6-4A5C-A7D0-EACFEB9BD7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9291664"/>
        <c:axId val="1284354192"/>
      </c:barChart>
      <c:catAx>
        <c:axId val="128929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ปี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4354192"/>
        <c:crosses val="autoZero"/>
        <c:auto val="1"/>
        <c:lblAlgn val="ctr"/>
        <c:lblOffset val="100"/>
        <c:noMultiLvlLbl val="0"/>
      </c:catAx>
      <c:valAx>
        <c:axId val="128435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600" b="1"/>
                  <a:t>พื้นที่ (ไร่)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3.3840947546531302E-3"/>
              <c:y val="0.38023691117557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2892916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211666</xdr:colOff>
      <xdr:row>15</xdr:row>
      <xdr:rowOff>133350</xdr:rowOff>
    </xdr:from>
    <xdr:to>
      <xdr:col>8</xdr:col>
      <xdr:colOff>962025</xdr:colOff>
      <xdr:row>45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1</xdr:row>
      <xdr:rowOff>168275</xdr:rowOff>
    </xdr:from>
    <xdr:to>
      <xdr:col>17</xdr:col>
      <xdr:colOff>508000</xdr:colOff>
      <xdr:row>16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194252</xdr:colOff>
      <xdr:row>3</xdr:row>
      <xdr:rowOff>24822</xdr:rowOff>
    </xdr:from>
    <xdr:ext cx="543867" cy="210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947852" y="596322"/>
          <a:ext cx="543867" cy="21025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RCP8.5</a:t>
          </a:r>
        </a:p>
      </xdr:txBody>
    </xdr:sp>
    <xdr:clientData/>
  </xdr:oneCellAnchor>
  <xdr:oneCellAnchor>
    <xdr:from>
      <xdr:col>16</xdr:col>
      <xdr:colOff>228600</xdr:colOff>
      <xdr:row>10</xdr:row>
      <xdr:rowOff>57150</xdr:rowOff>
    </xdr:from>
    <xdr:ext cx="543867" cy="2102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9982200" y="1962150"/>
          <a:ext cx="543867" cy="2102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RCP4.5</a:t>
          </a:r>
        </a:p>
      </xdr:txBody>
    </xdr:sp>
    <xdr:clientData/>
  </xdr:oneCellAnchor>
  <xdr:twoCellAnchor>
    <xdr:from>
      <xdr:col>13</xdr:col>
      <xdr:colOff>389659</xdr:colOff>
      <xdr:row>2</xdr:row>
      <xdr:rowOff>129886</xdr:rowOff>
    </xdr:from>
    <xdr:to>
      <xdr:col>13</xdr:col>
      <xdr:colOff>400483</xdr:colOff>
      <xdr:row>14</xdr:row>
      <xdr:rowOff>32471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 flipV="1">
          <a:off x="8314459" y="510886"/>
          <a:ext cx="10824" cy="21885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487073</xdr:colOff>
      <xdr:row>2</xdr:row>
      <xdr:rowOff>140710</xdr:rowOff>
    </xdr:from>
    <xdr:to>
      <xdr:col>14</xdr:col>
      <xdr:colOff>497897</xdr:colOff>
      <xdr:row>14</xdr:row>
      <xdr:rowOff>43295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flipH="1" flipV="1">
          <a:off x="9021473" y="521710"/>
          <a:ext cx="10824" cy="21885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1</xdr:row>
      <xdr:rowOff>100265</xdr:rowOff>
    </xdr:from>
    <xdr:to>
      <xdr:col>18</xdr:col>
      <xdr:colOff>187994</xdr:colOff>
      <xdr:row>17</xdr:row>
      <xdr:rowOff>22226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384342</xdr:colOff>
      <xdr:row>3</xdr:row>
      <xdr:rowOff>125329</xdr:rowOff>
    </xdr:from>
    <xdr:ext cx="543867" cy="210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0442742" y="696829"/>
          <a:ext cx="543867" cy="21025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RCP8.5</a:t>
          </a:r>
        </a:p>
      </xdr:txBody>
    </xdr:sp>
    <xdr:clientData/>
  </xdr:oneCellAnchor>
  <xdr:oneCellAnchor>
    <xdr:from>
      <xdr:col>15</xdr:col>
      <xdr:colOff>468821</xdr:colOff>
      <xdr:row>3</xdr:row>
      <xdr:rowOff>117021</xdr:rowOff>
    </xdr:from>
    <xdr:ext cx="543867" cy="2102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9917621" y="688521"/>
          <a:ext cx="543867" cy="2102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RCP4.5</a:t>
          </a:r>
        </a:p>
      </xdr:txBody>
    </xdr:sp>
    <xdr:clientData/>
  </xdr:oneCellAnchor>
  <xdr:twoCellAnchor>
    <xdr:from>
      <xdr:col>14</xdr:col>
      <xdr:colOff>62665</xdr:colOff>
      <xdr:row>2</xdr:row>
      <xdr:rowOff>100263</xdr:rowOff>
    </xdr:from>
    <xdr:to>
      <xdr:col>14</xdr:col>
      <xdr:colOff>73489</xdr:colOff>
      <xdr:row>14</xdr:row>
      <xdr:rowOff>84882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 flipV="1">
          <a:off x="8901865" y="481263"/>
          <a:ext cx="10824" cy="227061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152103</xdr:colOff>
      <xdr:row>2</xdr:row>
      <xdr:rowOff>111087</xdr:rowOff>
    </xdr:from>
    <xdr:to>
      <xdr:col>15</xdr:col>
      <xdr:colOff>162927</xdr:colOff>
      <xdr:row>14</xdr:row>
      <xdr:rowOff>95706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H="1" flipV="1">
          <a:off x="9600903" y="492087"/>
          <a:ext cx="10824" cy="227061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47625</xdr:rowOff>
    </xdr:from>
    <xdr:to>
      <xdr:col>18</xdr:col>
      <xdr:colOff>457200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101453</xdr:colOff>
      <xdr:row>2</xdr:row>
      <xdr:rowOff>50641</xdr:rowOff>
    </xdr:from>
    <xdr:ext cx="543867" cy="210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0740878" y="431641"/>
          <a:ext cx="543867" cy="21025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RCP8.5</a:t>
          </a:r>
        </a:p>
      </xdr:txBody>
    </xdr:sp>
    <xdr:clientData/>
  </xdr:oneCellAnchor>
  <xdr:oneCellAnchor>
    <xdr:from>
      <xdr:col>16</xdr:col>
      <xdr:colOff>186266</xdr:colOff>
      <xdr:row>2</xdr:row>
      <xdr:rowOff>42333</xdr:rowOff>
    </xdr:from>
    <xdr:ext cx="543867" cy="2102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0216091" y="423333"/>
          <a:ext cx="543867" cy="2102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RCP4.5</a:t>
          </a:r>
        </a:p>
      </xdr:txBody>
    </xdr:sp>
    <xdr:clientData/>
  </xdr:oneCellAnchor>
  <xdr:twoCellAnchor>
    <xdr:from>
      <xdr:col>14</xdr:col>
      <xdr:colOff>254000</xdr:colOff>
      <xdr:row>2</xdr:row>
      <xdr:rowOff>12700</xdr:rowOff>
    </xdr:from>
    <xdr:to>
      <xdr:col>14</xdr:col>
      <xdr:colOff>264824</xdr:colOff>
      <xdr:row>13</xdr:row>
      <xdr:rowOff>157740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9064625" y="393700"/>
          <a:ext cx="10824" cy="22405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347950</xdr:colOff>
      <xdr:row>2</xdr:row>
      <xdr:rowOff>23524</xdr:rowOff>
    </xdr:from>
    <xdr:to>
      <xdr:col>15</xdr:col>
      <xdr:colOff>358774</xdr:colOff>
      <xdr:row>13</xdr:row>
      <xdr:rowOff>168564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flipH="1" flipV="1">
          <a:off x="9768175" y="404524"/>
          <a:ext cx="10824" cy="22405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16</xdr:row>
      <xdr:rowOff>85724</xdr:rowOff>
    </xdr:from>
    <xdr:to>
      <xdr:col>6</xdr:col>
      <xdr:colOff>1447800</xdr:colOff>
      <xdr:row>41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16</xdr:row>
      <xdr:rowOff>47625</xdr:rowOff>
    </xdr:from>
    <xdr:to>
      <xdr:col>20</xdr:col>
      <xdr:colOff>61914</xdr:colOff>
      <xdr:row>41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</xdr:row>
      <xdr:rowOff>95250</xdr:rowOff>
    </xdr:from>
    <xdr:to>
      <xdr:col>5</xdr:col>
      <xdr:colOff>776289</xdr:colOff>
      <xdr:row>41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19050</xdr:rowOff>
    </xdr:from>
    <xdr:to>
      <xdr:col>5</xdr:col>
      <xdr:colOff>1357314</xdr:colOff>
      <xdr:row>41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57150</xdr:rowOff>
    </xdr:from>
    <xdr:to>
      <xdr:col>8</xdr:col>
      <xdr:colOff>490539</xdr:colOff>
      <xdr:row>42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1338264</xdr:colOff>
      <xdr:row>42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238123</xdr:colOff>
      <xdr:row>0</xdr:row>
      <xdr:rowOff>219072</xdr:rowOff>
    </xdr:from>
    <xdr:to>
      <xdr:col>23</xdr:col>
      <xdr:colOff>676275</xdr:colOff>
      <xdr:row>15</xdr:row>
      <xdr:rowOff>333374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19050</xdr:rowOff>
    </xdr:from>
    <xdr:to>
      <xdr:col>8</xdr:col>
      <xdr:colOff>838200</xdr:colOff>
      <xdr:row>35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962025</xdr:colOff>
      <xdr:row>11</xdr:row>
      <xdr:rowOff>9525</xdr:rowOff>
    </xdr:from>
    <xdr:to>
      <xdr:col>12</xdr:col>
      <xdr:colOff>1276350</xdr:colOff>
      <xdr:row>35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35</xdr:row>
      <xdr:rowOff>85724</xdr:rowOff>
    </xdr:from>
    <xdr:to>
      <xdr:col>9</xdr:col>
      <xdr:colOff>419100</xdr:colOff>
      <xdr:row>72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0</xdr:row>
      <xdr:rowOff>117475</xdr:rowOff>
    </xdr:from>
    <xdr:to>
      <xdr:col>18</xdr:col>
      <xdr:colOff>57150</xdr:colOff>
      <xdr:row>15</xdr:row>
      <xdr:rowOff>98425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200025</xdr:colOff>
      <xdr:row>1</xdr:row>
      <xdr:rowOff>174625</xdr:rowOff>
    </xdr:from>
    <xdr:ext cx="543867" cy="210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839325" y="365125"/>
          <a:ext cx="543867" cy="21025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RCP8.5</a:t>
          </a:r>
        </a:p>
      </xdr:txBody>
    </xdr:sp>
    <xdr:clientData/>
  </xdr:oneCellAnchor>
  <xdr:oneCellAnchor>
    <xdr:from>
      <xdr:col>16</xdr:col>
      <xdr:colOff>206375</xdr:colOff>
      <xdr:row>1</xdr:row>
      <xdr:rowOff>174625</xdr:rowOff>
    </xdr:from>
    <xdr:ext cx="543867" cy="2102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0455275" y="365125"/>
          <a:ext cx="543867" cy="2102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RCP4.5</a:t>
          </a:r>
        </a:p>
      </xdr:txBody>
    </xdr:sp>
    <xdr:clientData/>
  </xdr:oneCellAnchor>
  <xdr:twoCellAnchor>
    <xdr:from>
      <xdr:col>13</xdr:col>
      <xdr:colOff>539750</xdr:colOff>
      <xdr:row>1</xdr:row>
      <xdr:rowOff>63500</xdr:rowOff>
    </xdr:from>
    <xdr:to>
      <xdr:col>13</xdr:col>
      <xdr:colOff>550574</xdr:colOff>
      <xdr:row>12</xdr:row>
      <xdr:rowOff>128000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 flipV="1">
          <a:off x="8959850" y="254000"/>
          <a:ext cx="10824" cy="21600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36800</xdr:colOff>
      <xdr:row>1</xdr:row>
      <xdr:rowOff>74324</xdr:rowOff>
    </xdr:from>
    <xdr:to>
      <xdr:col>15</xdr:col>
      <xdr:colOff>47624</xdr:colOff>
      <xdr:row>12</xdr:row>
      <xdr:rowOff>138824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flipH="1" flipV="1">
          <a:off x="9676100" y="264824"/>
          <a:ext cx="10824" cy="21600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19;&#3634;&#3615;&#3648;&#3611;&#3619;&#3637;&#3618;&#3610;&#3648;&#3607;&#3637;&#3618;&#3610;%20Risk%20profile_&#3594;&#3640;&#3617;&#3614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tmax"/>
      <sheetName val="tmin"/>
      <sheetName val="tmean"/>
    </sheetNames>
    <sheetDataSet>
      <sheetData sheetId="0">
        <row r="2">
          <cell r="A2">
            <v>1970</v>
          </cell>
          <cell r="B2">
            <v>1183.22999999999</v>
          </cell>
          <cell r="C2">
            <v>2006</v>
          </cell>
          <cell r="D2">
            <v>1409.88</v>
          </cell>
          <cell r="E2">
            <v>2006</v>
          </cell>
          <cell r="F2">
            <v>1437.0599999999899</v>
          </cell>
        </row>
        <row r="3">
          <cell r="A3">
            <v>1971</v>
          </cell>
          <cell r="B3">
            <v>1348.3899999999901</v>
          </cell>
          <cell r="C3">
            <v>2007</v>
          </cell>
          <cell r="D3">
            <v>1096.97</v>
          </cell>
          <cell r="E3">
            <v>2007</v>
          </cell>
          <cell r="F3">
            <v>1146.75999999999</v>
          </cell>
        </row>
        <row r="4">
          <cell r="A4">
            <v>1972</v>
          </cell>
          <cell r="B4">
            <v>1350.24999999999</v>
          </cell>
          <cell r="C4">
            <v>2008</v>
          </cell>
          <cell r="D4">
            <v>1542.8899999999901</v>
          </cell>
          <cell r="E4">
            <v>2008</v>
          </cell>
          <cell r="F4">
            <v>1345.64</v>
          </cell>
        </row>
        <row r="5">
          <cell r="A5">
            <v>1973</v>
          </cell>
          <cell r="B5">
            <v>1370.42</v>
          </cell>
          <cell r="C5">
            <v>2009</v>
          </cell>
          <cell r="D5">
            <v>1142.33</v>
          </cell>
          <cell r="E5">
            <v>2009</v>
          </cell>
          <cell r="F5">
            <v>1188.97</v>
          </cell>
        </row>
        <row r="6">
          <cell r="A6">
            <v>1974</v>
          </cell>
          <cell r="B6">
            <v>1320.59</v>
          </cell>
          <cell r="C6">
            <v>2010</v>
          </cell>
          <cell r="D6">
            <v>1259.52</v>
          </cell>
          <cell r="E6">
            <v>2010</v>
          </cell>
          <cell r="F6">
            <v>1273.71999999999</v>
          </cell>
        </row>
        <row r="7">
          <cell r="A7">
            <v>1975</v>
          </cell>
          <cell r="B7">
            <v>1336.17</v>
          </cell>
          <cell r="C7">
            <v>2011</v>
          </cell>
          <cell r="D7">
            <v>1173.71999999999</v>
          </cell>
          <cell r="E7">
            <v>2011</v>
          </cell>
          <cell r="F7">
            <v>1259.70999999999</v>
          </cell>
        </row>
        <row r="8">
          <cell r="A8">
            <v>1976</v>
          </cell>
          <cell r="B8">
            <v>1358.5599999999899</v>
          </cell>
          <cell r="C8">
            <v>2012</v>
          </cell>
          <cell r="D8">
            <v>1170.99</v>
          </cell>
          <cell r="E8">
            <v>2012</v>
          </cell>
          <cell r="F8">
            <v>1440.77999999999</v>
          </cell>
        </row>
        <row r="9">
          <cell r="A9">
            <v>1977</v>
          </cell>
          <cell r="B9">
            <v>1322.24</v>
          </cell>
          <cell r="C9">
            <v>2013</v>
          </cell>
          <cell r="D9">
            <v>1156.4099999999901</v>
          </cell>
          <cell r="E9">
            <v>2013</v>
          </cell>
          <cell r="F9">
            <v>1464.64</v>
          </cell>
        </row>
        <row r="10">
          <cell r="A10">
            <v>1978</v>
          </cell>
          <cell r="B10">
            <v>1646.01</v>
          </cell>
          <cell r="C10">
            <v>2014</v>
          </cell>
          <cell r="D10">
            <v>1171.8899999999901</v>
          </cell>
          <cell r="E10">
            <v>2014</v>
          </cell>
          <cell r="F10">
            <v>1326.21999999999</v>
          </cell>
        </row>
        <row r="11">
          <cell r="A11">
            <v>1979</v>
          </cell>
          <cell r="B11">
            <v>1278.6300000000001</v>
          </cell>
          <cell r="C11">
            <v>2015</v>
          </cell>
          <cell r="D11">
            <v>1394.3299999999899</v>
          </cell>
          <cell r="E11">
            <v>2015</v>
          </cell>
          <cell r="F11">
            <v>1206.52999999999</v>
          </cell>
        </row>
        <row r="12">
          <cell r="A12">
            <v>1980</v>
          </cell>
          <cell r="B12">
            <v>1254.0999999999999</v>
          </cell>
          <cell r="C12">
            <v>2016</v>
          </cell>
          <cell r="D12">
            <v>1411.07</v>
          </cell>
          <cell r="E12">
            <v>2016</v>
          </cell>
          <cell r="F12">
            <v>1291.49999999999</v>
          </cell>
        </row>
        <row r="13">
          <cell r="A13">
            <v>1981</v>
          </cell>
          <cell r="B13">
            <v>1303.9199999999901</v>
          </cell>
          <cell r="C13">
            <v>2017</v>
          </cell>
          <cell r="D13">
            <v>1513.9</v>
          </cell>
          <cell r="E13">
            <v>2017</v>
          </cell>
          <cell r="F13">
            <v>1163.27</v>
          </cell>
        </row>
        <row r="14">
          <cell r="A14">
            <v>1982</v>
          </cell>
          <cell r="B14">
            <v>1512.76999999999</v>
          </cell>
          <cell r="C14">
            <v>2018</v>
          </cell>
          <cell r="D14">
            <v>1580.73</v>
          </cell>
          <cell r="E14">
            <v>2018</v>
          </cell>
          <cell r="F14">
            <v>1245.24</v>
          </cell>
        </row>
        <row r="15">
          <cell r="A15">
            <v>1983</v>
          </cell>
          <cell r="B15">
            <v>1418.3299999999899</v>
          </cell>
          <cell r="C15">
            <v>2019</v>
          </cell>
          <cell r="D15">
            <v>1163.3499999999999</v>
          </cell>
          <cell r="E15">
            <v>2019</v>
          </cell>
          <cell r="F15">
            <v>1159.9199999999901</v>
          </cell>
        </row>
        <row r="16">
          <cell r="A16">
            <v>1984</v>
          </cell>
          <cell r="B16">
            <v>1419.92</v>
          </cell>
          <cell r="C16">
            <v>2020</v>
          </cell>
          <cell r="D16">
            <v>1322.43</v>
          </cell>
          <cell r="E16">
            <v>2020</v>
          </cell>
          <cell r="F16">
            <v>1191.57</v>
          </cell>
        </row>
        <row r="17">
          <cell r="A17">
            <v>1985</v>
          </cell>
          <cell r="B17">
            <v>1274.3199999999899</v>
          </cell>
          <cell r="C17">
            <v>2021</v>
          </cell>
          <cell r="D17">
            <v>1263.96</v>
          </cell>
          <cell r="E17">
            <v>2021</v>
          </cell>
          <cell r="F17">
            <v>1511.2</v>
          </cell>
        </row>
        <row r="18">
          <cell r="A18">
            <v>1986</v>
          </cell>
          <cell r="B18">
            <v>1277.1500000000001</v>
          </cell>
          <cell r="C18">
            <v>2022</v>
          </cell>
          <cell r="D18">
            <v>1212.6099999999899</v>
          </cell>
          <cell r="E18">
            <v>2022</v>
          </cell>
          <cell r="F18">
            <v>1170.44</v>
          </cell>
        </row>
        <row r="19">
          <cell r="A19">
            <v>1987</v>
          </cell>
          <cell r="B19">
            <v>1309.6099999999999</v>
          </cell>
          <cell r="C19">
            <v>2023</v>
          </cell>
          <cell r="D19">
            <v>1346.74</v>
          </cell>
          <cell r="E19">
            <v>2023</v>
          </cell>
          <cell r="F19">
            <v>1224.44999999999</v>
          </cell>
        </row>
        <row r="20">
          <cell r="A20">
            <v>1988</v>
          </cell>
          <cell r="B20">
            <v>1416.47999999999</v>
          </cell>
          <cell r="C20">
            <v>2024</v>
          </cell>
          <cell r="D20">
            <v>1116.5</v>
          </cell>
          <cell r="E20">
            <v>2024</v>
          </cell>
          <cell r="F20">
            <v>1355.78</v>
          </cell>
        </row>
        <row r="21">
          <cell r="A21">
            <v>1989</v>
          </cell>
          <cell r="B21">
            <v>1437.33</v>
          </cell>
          <cell r="C21">
            <v>2025</v>
          </cell>
          <cell r="D21">
            <v>1152.49999999999</v>
          </cell>
          <cell r="E21">
            <v>2025</v>
          </cell>
          <cell r="F21">
            <v>1368.23</v>
          </cell>
        </row>
        <row r="22">
          <cell r="A22">
            <v>1990</v>
          </cell>
          <cell r="B22">
            <v>1449.64</v>
          </cell>
          <cell r="C22">
            <v>2026</v>
          </cell>
          <cell r="D22">
            <v>1245.5699999999899</v>
          </cell>
          <cell r="E22">
            <v>2026</v>
          </cell>
          <cell r="F22">
            <v>1188.6099999999899</v>
          </cell>
        </row>
        <row r="23">
          <cell r="A23">
            <v>1991</v>
          </cell>
          <cell r="B23">
            <v>1458.78999999999</v>
          </cell>
          <cell r="C23">
            <v>2027</v>
          </cell>
          <cell r="D23">
            <v>1425.48999999999</v>
          </cell>
          <cell r="E23">
            <v>2027</v>
          </cell>
          <cell r="F23">
            <v>1257.99</v>
          </cell>
        </row>
        <row r="24">
          <cell r="A24">
            <v>1992</v>
          </cell>
          <cell r="B24">
            <v>1292.93</v>
          </cell>
          <cell r="C24">
            <v>2028</v>
          </cell>
          <cell r="D24">
            <v>1167.97</v>
          </cell>
          <cell r="E24">
            <v>2028</v>
          </cell>
          <cell r="F24">
            <v>1470.22999999999</v>
          </cell>
        </row>
        <row r="25">
          <cell r="A25">
            <v>1993</v>
          </cell>
          <cell r="B25">
            <v>1441.97999999999</v>
          </cell>
          <cell r="C25">
            <v>2029</v>
          </cell>
          <cell r="D25">
            <v>1213.33</v>
          </cell>
          <cell r="E25">
            <v>2029</v>
          </cell>
          <cell r="F25">
            <v>1331.0999999999899</v>
          </cell>
        </row>
        <row r="26">
          <cell r="A26">
            <v>1994</v>
          </cell>
          <cell r="B26">
            <v>1380.8299999999899</v>
          </cell>
          <cell r="C26">
            <v>2030</v>
          </cell>
          <cell r="D26">
            <v>1557.16</v>
          </cell>
          <cell r="E26">
            <v>2030</v>
          </cell>
          <cell r="F26">
            <v>1274.44</v>
          </cell>
        </row>
        <row r="27">
          <cell r="A27">
            <v>1995</v>
          </cell>
          <cell r="B27">
            <v>1421.1499999999901</v>
          </cell>
          <cell r="C27">
            <v>2031</v>
          </cell>
          <cell r="D27">
            <v>1229.47999999999</v>
          </cell>
          <cell r="E27">
            <v>2031</v>
          </cell>
          <cell r="F27">
            <v>1220.1199999999999</v>
          </cell>
        </row>
        <row r="28">
          <cell r="A28">
            <v>1996</v>
          </cell>
          <cell r="B28">
            <v>1431.58</v>
          </cell>
          <cell r="C28">
            <v>2032</v>
          </cell>
          <cell r="D28">
            <v>1214.1400000000001</v>
          </cell>
          <cell r="E28">
            <v>2032</v>
          </cell>
          <cell r="F28">
            <v>1313.1499999999901</v>
          </cell>
        </row>
        <row r="29">
          <cell r="A29">
            <v>1997</v>
          </cell>
          <cell r="B29">
            <v>1214.67</v>
          </cell>
          <cell r="C29">
            <v>2033</v>
          </cell>
          <cell r="D29">
            <v>1304.3199999999899</v>
          </cell>
          <cell r="E29">
            <v>2033</v>
          </cell>
          <cell r="F29">
            <v>1228.1299999999901</v>
          </cell>
        </row>
        <row r="30">
          <cell r="A30">
            <v>1998</v>
          </cell>
          <cell r="B30">
            <v>1277.78</v>
          </cell>
          <cell r="C30">
            <v>2034</v>
          </cell>
          <cell r="D30">
            <v>1284.44999999999</v>
          </cell>
          <cell r="E30">
            <v>2034</v>
          </cell>
          <cell r="F30">
            <v>1253.47999999999</v>
          </cell>
        </row>
        <row r="31">
          <cell r="A31">
            <v>1999</v>
          </cell>
          <cell r="B31">
            <v>1343.84</v>
          </cell>
          <cell r="C31">
            <v>2035</v>
          </cell>
          <cell r="D31">
            <v>1257.07</v>
          </cell>
          <cell r="E31">
            <v>2035</v>
          </cell>
          <cell r="F31">
            <v>1399.77</v>
          </cell>
        </row>
        <row r="32">
          <cell r="A32">
            <v>2000</v>
          </cell>
          <cell r="B32">
            <v>1564.98999999999</v>
          </cell>
          <cell r="C32">
            <v>2036</v>
          </cell>
          <cell r="D32">
            <v>1523.7</v>
          </cell>
          <cell r="E32">
            <v>2036</v>
          </cell>
          <cell r="F32">
            <v>1549.61</v>
          </cell>
        </row>
        <row r="33">
          <cell r="A33">
            <v>2001</v>
          </cell>
          <cell r="B33">
            <v>1356.1299999999901</v>
          </cell>
          <cell r="C33">
            <v>2037</v>
          </cell>
          <cell r="D33">
            <v>1368.6899999999901</v>
          </cell>
          <cell r="E33">
            <v>2037</v>
          </cell>
          <cell r="F33">
            <v>1461.3999999999901</v>
          </cell>
        </row>
        <row r="34">
          <cell r="A34">
            <v>2002</v>
          </cell>
          <cell r="B34">
            <v>1153.51</v>
          </cell>
          <cell r="C34">
            <v>2038</v>
          </cell>
          <cell r="D34">
            <v>1255.00999999999</v>
          </cell>
          <cell r="E34">
            <v>2038</v>
          </cell>
          <cell r="F34">
            <v>1261.79</v>
          </cell>
        </row>
        <row r="35">
          <cell r="A35">
            <v>2003</v>
          </cell>
          <cell r="B35">
            <v>1313.74</v>
          </cell>
          <cell r="C35">
            <v>2039</v>
          </cell>
          <cell r="D35">
            <v>1100.75</v>
          </cell>
          <cell r="E35">
            <v>2039</v>
          </cell>
          <cell r="F35">
            <v>1198.23</v>
          </cell>
        </row>
        <row r="36">
          <cell r="A36">
            <v>2004</v>
          </cell>
          <cell r="B36">
            <v>1482.70999999999</v>
          </cell>
          <cell r="C36">
            <v>2040</v>
          </cell>
          <cell r="D36">
            <v>1300.58</v>
          </cell>
          <cell r="E36">
            <v>2040</v>
          </cell>
          <cell r="F36">
            <v>1286.72999999999</v>
          </cell>
        </row>
        <row r="37">
          <cell r="A37">
            <v>2005</v>
          </cell>
          <cell r="B37">
            <v>1275.3399999999999</v>
          </cell>
          <cell r="C37">
            <v>2041</v>
          </cell>
          <cell r="D37">
            <v>1202.69999999999</v>
          </cell>
          <cell r="E37">
            <v>2041</v>
          </cell>
          <cell r="F37">
            <v>1111.6099999999899</v>
          </cell>
        </row>
        <row r="38">
          <cell r="C38">
            <v>2042</v>
          </cell>
          <cell r="D38">
            <v>1340.6699999999901</v>
          </cell>
          <cell r="E38">
            <v>2042</v>
          </cell>
          <cell r="F38">
            <v>1204.9299999999901</v>
          </cell>
        </row>
        <row r="39">
          <cell r="C39">
            <v>2043</v>
          </cell>
          <cell r="D39">
            <v>1382.51</v>
          </cell>
          <cell r="E39">
            <v>2043</v>
          </cell>
          <cell r="F39">
            <v>1322.27</v>
          </cell>
        </row>
        <row r="40">
          <cell r="C40">
            <v>2044</v>
          </cell>
          <cell r="D40">
            <v>1122.6300000000001</v>
          </cell>
          <cell r="E40">
            <v>2044</v>
          </cell>
          <cell r="F40">
            <v>1284.4099999999901</v>
          </cell>
        </row>
        <row r="41">
          <cell r="C41">
            <v>2045</v>
          </cell>
          <cell r="D41">
            <v>1399.6799999999901</v>
          </cell>
          <cell r="E41">
            <v>2045</v>
          </cell>
          <cell r="F41">
            <v>1425.29999999999</v>
          </cell>
        </row>
        <row r="42">
          <cell r="C42">
            <v>2046</v>
          </cell>
          <cell r="D42">
            <v>1312.45</v>
          </cell>
          <cell r="E42">
            <v>2046</v>
          </cell>
          <cell r="F42">
            <v>1285.74999999999</v>
          </cell>
        </row>
        <row r="43">
          <cell r="C43">
            <v>2047</v>
          </cell>
          <cell r="D43">
            <v>1266.0699999999899</v>
          </cell>
          <cell r="E43">
            <v>2047</v>
          </cell>
          <cell r="F43">
            <v>1126.8199999999899</v>
          </cell>
        </row>
        <row r="44">
          <cell r="C44">
            <v>2048</v>
          </cell>
          <cell r="D44">
            <v>1175.5899999999999</v>
          </cell>
          <cell r="E44">
            <v>2048</v>
          </cell>
          <cell r="F44">
            <v>1178.8699999999999</v>
          </cell>
        </row>
        <row r="45">
          <cell r="C45">
            <v>2049</v>
          </cell>
          <cell r="D45">
            <v>1463.45</v>
          </cell>
          <cell r="E45">
            <v>2049</v>
          </cell>
          <cell r="F45">
            <v>1372.05</v>
          </cell>
        </row>
        <row r="46">
          <cell r="C46">
            <v>2050</v>
          </cell>
          <cell r="D46">
            <v>1201.79999999999</v>
          </cell>
          <cell r="E46">
            <v>2050</v>
          </cell>
          <cell r="F46">
            <v>1360.47999999999</v>
          </cell>
        </row>
        <row r="47">
          <cell r="C47">
            <v>2051</v>
          </cell>
          <cell r="D47">
            <v>1371.48999999999</v>
          </cell>
          <cell r="E47">
            <v>2051</v>
          </cell>
          <cell r="F47">
            <v>1177.9299999999901</v>
          </cell>
        </row>
        <row r="48">
          <cell r="C48">
            <v>2052</v>
          </cell>
          <cell r="D48">
            <v>1509.59</v>
          </cell>
          <cell r="E48">
            <v>2052</v>
          </cell>
          <cell r="F48">
            <v>1345.8999999999901</v>
          </cell>
        </row>
        <row r="49">
          <cell r="C49">
            <v>2053</v>
          </cell>
          <cell r="D49">
            <v>1219.94</v>
          </cell>
          <cell r="E49">
            <v>2053</v>
          </cell>
          <cell r="F49">
            <v>1282.67</v>
          </cell>
        </row>
        <row r="50">
          <cell r="C50">
            <v>2054</v>
          </cell>
          <cell r="D50">
            <v>1212.4199999999901</v>
          </cell>
          <cell r="E50">
            <v>2054</v>
          </cell>
          <cell r="F50">
            <v>1395.86</v>
          </cell>
        </row>
        <row r="51">
          <cell r="C51">
            <v>2055</v>
          </cell>
          <cell r="D51">
            <v>1451.02999999999</v>
          </cell>
          <cell r="E51">
            <v>2055</v>
          </cell>
          <cell r="F51">
            <v>1359.95</v>
          </cell>
        </row>
        <row r="52">
          <cell r="C52">
            <v>2056</v>
          </cell>
          <cell r="D52">
            <v>1346.12</v>
          </cell>
          <cell r="E52">
            <v>2056</v>
          </cell>
          <cell r="F52">
            <v>2637.8099999999899</v>
          </cell>
        </row>
        <row r="53">
          <cell r="C53">
            <v>2057</v>
          </cell>
          <cell r="D53">
            <v>1162.1600000000001</v>
          </cell>
          <cell r="E53">
            <v>2057</v>
          </cell>
          <cell r="F53">
            <v>1229.68</v>
          </cell>
        </row>
        <row r="54">
          <cell r="C54">
            <v>2058</v>
          </cell>
          <cell r="D54">
            <v>1389.47999999999</v>
          </cell>
          <cell r="E54">
            <v>2058</v>
          </cell>
          <cell r="F54">
            <v>1480.8799999999901</v>
          </cell>
        </row>
        <row r="55">
          <cell r="C55">
            <v>2059</v>
          </cell>
          <cell r="D55">
            <v>1178.29</v>
          </cell>
          <cell r="E55">
            <v>2059</v>
          </cell>
          <cell r="F55">
            <v>1227.25</v>
          </cell>
        </row>
        <row r="56">
          <cell r="C56">
            <v>2060</v>
          </cell>
          <cell r="D56">
            <v>1299.45</v>
          </cell>
          <cell r="E56">
            <v>2060</v>
          </cell>
          <cell r="F56">
            <v>1101.77999999999</v>
          </cell>
        </row>
        <row r="57">
          <cell r="C57">
            <v>2061</v>
          </cell>
          <cell r="D57">
            <v>1297.46999999999</v>
          </cell>
          <cell r="E57">
            <v>2061</v>
          </cell>
          <cell r="F57">
            <v>1332.4299999999901</v>
          </cell>
        </row>
        <row r="58">
          <cell r="C58">
            <v>2062</v>
          </cell>
          <cell r="D58">
            <v>1328.34</v>
          </cell>
          <cell r="E58">
            <v>2062</v>
          </cell>
          <cell r="F58">
            <v>1290.22</v>
          </cell>
        </row>
        <row r="59">
          <cell r="C59">
            <v>2063</v>
          </cell>
          <cell r="D59">
            <v>1114.31</v>
          </cell>
          <cell r="E59">
            <v>2063</v>
          </cell>
          <cell r="F59">
            <v>1321.5699999999899</v>
          </cell>
        </row>
        <row r="60">
          <cell r="C60">
            <v>2064</v>
          </cell>
          <cell r="D60">
            <v>1291.76999999999</v>
          </cell>
          <cell r="E60">
            <v>2064</v>
          </cell>
          <cell r="F60">
            <v>1325.21999999999</v>
          </cell>
        </row>
        <row r="61">
          <cell r="C61">
            <v>2065</v>
          </cell>
          <cell r="D61">
            <v>1587.99999999999</v>
          </cell>
          <cell r="E61">
            <v>2065</v>
          </cell>
          <cell r="F61">
            <v>1157.69999999999</v>
          </cell>
        </row>
        <row r="62">
          <cell r="C62">
            <v>2066</v>
          </cell>
          <cell r="D62">
            <v>1186.82</v>
          </cell>
          <cell r="E62">
            <v>2066</v>
          </cell>
          <cell r="F62">
            <v>1222.02</v>
          </cell>
        </row>
        <row r="63">
          <cell r="C63">
            <v>2067</v>
          </cell>
          <cell r="D63">
            <v>1249.4199999999901</v>
          </cell>
          <cell r="E63">
            <v>2067</v>
          </cell>
          <cell r="F63">
            <v>1467.2</v>
          </cell>
        </row>
        <row r="64">
          <cell r="C64">
            <v>2068</v>
          </cell>
          <cell r="D64">
            <v>1315.3799999999901</v>
          </cell>
          <cell r="E64">
            <v>2068</v>
          </cell>
          <cell r="F64">
            <v>1295.51</v>
          </cell>
        </row>
        <row r="65">
          <cell r="C65">
            <v>2069</v>
          </cell>
          <cell r="D65">
            <v>1230.17</v>
          </cell>
          <cell r="E65">
            <v>2069</v>
          </cell>
          <cell r="F65">
            <v>1178.04999999999</v>
          </cell>
        </row>
        <row r="66">
          <cell r="C66">
            <v>2070</v>
          </cell>
          <cell r="D66">
            <v>1156.56</v>
          </cell>
          <cell r="E66">
            <v>2070</v>
          </cell>
          <cell r="F66">
            <v>1468.57</v>
          </cell>
        </row>
        <row r="67">
          <cell r="C67">
            <v>2071</v>
          </cell>
          <cell r="D67">
            <v>1176.8299999999899</v>
          </cell>
          <cell r="E67">
            <v>2071</v>
          </cell>
          <cell r="F67">
            <v>1591.0999999999899</v>
          </cell>
        </row>
        <row r="68">
          <cell r="C68">
            <v>2072</v>
          </cell>
          <cell r="D68">
            <v>1239.6899999999901</v>
          </cell>
          <cell r="E68">
            <v>2072</v>
          </cell>
          <cell r="F68">
            <v>1327.3799999999901</v>
          </cell>
        </row>
        <row r="69">
          <cell r="C69">
            <v>2073</v>
          </cell>
          <cell r="D69">
            <v>1220.1300000000001</v>
          </cell>
          <cell r="E69">
            <v>2073</v>
          </cell>
          <cell r="F69">
            <v>1264.31</v>
          </cell>
        </row>
        <row r="70">
          <cell r="C70">
            <v>2074</v>
          </cell>
          <cell r="D70">
            <v>1187.6099999999999</v>
          </cell>
          <cell r="E70">
            <v>2074</v>
          </cell>
          <cell r="F70">
            <v>1431.73</v>
          </cell>
        </row>
        <row r="71">
          <cell r="C71">
            <v>2075</v>
          </cell>
          <cell r="D71">
            <v>1373.5699999999899</v>
          </cell>
          <cell r="E71">
            <v>2075</v>
          </cell>
          <cell r="F71">
            <v>1618.28999999999</v>
          </cell>
        </row>
        <row r="72">
          <cell r="C72">
            <v>2076</v>
          </cell>
          <cell r="D72">
            <v>1276.8</v>
          </cell>
          <cell r="E72">
            <v>2076</v>
          </cell>
          <cell r="F72">
            <v>1282.02</v>
          </cell>
        </row>
        <row r="73">
          <cell r="C73">
            <v>2077</v>
          </cell>
          <cell r="D73">
            <v>1637.6599999999901</v>
          </cell>
          <cell r="E73">
            <v>2077</v>
          </cell>
          <cell r="F73">
            <v>1518.11</v>
          </cell>
        </row>
        <row r="74">
          <cell r="C74">
            <v>2078</v>
          </cell>
          <cell r="D74">
            <v>1123.57</v>
          </cell>
          <cell r="E74">
            <v>2078</v>
          </cell>
          <cell r="F74">
            <v>1303.73999999999</v>
          </cell>
        </row>
        <row r="75">
          <cell r="C75">
            <v>2079</v>
          </cell>
          <cell r="D75">
            <v>1149.52</v>
          </cell>
          <cell r="E75">
            <v>2079</v>
          </cell>
          <cell r="F75">
            <v>1191.8999999999901</v>
          </cell>
        </row>
        <row r="76">
          <cell r="C76">
            <v>2080</v>
          </cell>
          <cell r="D76">
            <v>1357.72999999999</v>
          </cell>
          <cell r="E76">
            <v>2080</v>
          </cell>
          <cell r="F76">
            <v>1681.35</v>
          </cell>
        </row>
        <row r="77">
          <cell r="C77">
            <v>2081</v>
          </cell>
          <cell r="D77">
            <v>1172.1499999999901</v>
          </cell>
          <cell r="E77">
            <v>2081</v>
          </cell>
          <cell r="F77">
            <v>1253.95999999999</v>
          </cell>
        </row>
        <row r="78">
          <cell r="C78">
            <v>2082</v>
          </cell>
          <cell r="D78">
            <v>1410.58</v>
          </cell>
          <cell r="E78">
            <v>2082</v>
          </cell>
          <cell r="F78">
            <v>1319.9399999999901</v>
          </cell>
        </row>
        <row r="79">
          <cell r="C79">
            <v>2083</v>
          </cell>
          <cell r="D79">
            <v>1327.74999999999</v>
          </cell>
          <cell r="E79">
            <v>2083</v>
          </cell>
          <cell r="F79">
            <v>1365.21</v>
          </cell>
        </row>
        <row r="80">
          <cell r="C80">
            <v>2084</v>
          </cell>
          <cell r="D80">
            <v>1258.27</v>
          </cell>
          <cell r="E80">
            <v>2084</v>
          </cell>
          <cell r="F80">
            <v>1433.71999999999</v>
          </cell>
        </row>
        <row r="81">
          <cell r="C81">
            <v>2085</v>
          </cell>
          <cell r="D81">
            <v>1159.92</v>
          </cell>
          <cell r="E81">
            <v>2085</v>
          </cell>
          <cell r="F81">
            <v>1013.60999999999</v>
          </cell>
        </row>
        <row r="82">
          <cell r="C82">
            <v>2086</v>
          </cell>
          <cell r="D82">
            <v>1430.81</v>
          </cell>
          <cell r="E82">
            <v>2086</v>
          </cell>
          <cell r="F82">
            <v>1595.79</v>
          </cell>
        </row>
        <row r="83">
          <cell r="C83">
            <v>2087</v>
          </cell>
          <cell r="D83">
            <v>1129.74</v>
          </cell>
          <cell r="E83">
            <v>2087</v>
          </cell>
          <cell r="F83">
            <v>1330.23999999999</v>
          </cell>
        </row>
        <row r="84">
          <cell r="C84">
            <v>2088</v>
          </cell>
          <cell r="D84">
            <v>1182.07</v>
          </cell>
          <cell r="E84">
            <v>2088</v>
          </cell>
          <cell r="F84">
            <v>1364.3399999999899</v>
          </cell>
        </row>
        <row r="85">
          <cell r="C85">
            <v>2089</v>
          </cell>
          <cell r="D85">
            <v>1159.97999999999</v>
          </cell>
          <cell r="E85">
            <v>2089</v>
          </cell>
          <cell r="F85">
            <v>1181.08</v>
          </cell>
        </row>
        <row r="86">
          <cell r="C86">
            <v>2090</v>
          </cell>
          <cell r="D86">
            <v>1287.99</v>
          </cell>
          <cell r="E86">
            <v>2090</v>
          </cell>
          <cell r="F86">
            <v>1478.71999999999</v>
          </cell>
        </row>
        <row r="87">
          <cell r="C87">
            <v>2091</v>
          </cell>
          <cell r="D87">
            <v>1447.6599999999901</v>
          </cell>
          <cell r="E87">
            <v>2091</v>
          </cell>
          <cell r="F87">
            <v>1167.5799999999899</v>
          </cell>
        </row>
        <row r="88">
          <cell r="C88">
            <v>2092</v>
          </cell>
          <cell r="D88">
            <v>1175.05</v>
          </cell>
          <cell r="E88">
            <v>2092</v>
          </cell>
          <cell r="F88">
            <v>1206.8899999999901</v>
          </cell>
        </row>
        <row r="89">
          <cell r="C89">
            <v>2093</v>
          </cell>
          <cell r="D89">
            <v>1269.6099999999999</v>
          </cell>
          <cell r="E89">
            <v>2093</v>
          </cell>
          <cell r="F89">
            <v>1196.49</v>
          </cell>
        </row>
        <row r="90">
          <cell r="C90">
            <v>2094</v>
          </cell>
          <cell r="D90">
            <v>1143.3599999999999</v>
          </cell>
          <cell r="E90">
            <v>2094</v>
          </cell>
          <cell r="F90">
            <v>1127.6099999999999</v>
          </cell>
        </row>
        <row r="91">
          <cell r="C91">
            <v>2095</v>
          </cell>
          <cell r="D91">
            <v>1392.3599999999899</v>
          </cell>
          <cell r="E91">
            <v>2095</v>
          </cell>
          <cell r="F91">
            <v>1108.71999999999</v>
          </cell>
        </row>
        <row r="92">
          <cell r="C92">
            <v>2096</v>
          </cell>
          <cell r="D92">
            <v>1284.29999999999</v>
          </cell>
          <cell r="E92">
            <v>2096</v>
          </cell>
          <cell r="F92">
            <v>1536.19</v>
          </cell>
        </row>
        <row r="93">
          <cell r="C93">
            <v>2097</v>
          </cell>
          <cell r="D93">
            <v>1742.20999999999</v>
          </cell>
          <cell r="E93">
            <v>2097</v>
          </cell>
          <cell r="F93">
            <v>1389.58</v>
          </cell>
        </row>
        <row r="94">
          <cell r="C94">
            <v>2098</v>
          </cell>
          <cell r="D94">
            <v>1111.3099999999899</v>
          </cell>
          <cell r="E94">
            <v>2098</v>
          </cell>
          <cell r="F94">
            <v>1203.4399999999901</v>
          </cell>
        </row>
      </sheetData>
      <sheetData sheetId="1">
        <row r="2">
          <cell r="A2">
            <v>1970</v>
          </cell>
          <cell r="B2">
            <v>34.39</v>
          </cell>
          <cell r="C2">
            <v>2006</v>
          </cell>
          <cell r="D2">
            <v>34.4</v>
          </cell>
          <cell r="E2">
            <v>2006</v>
          </cell>
          <cell r="F2">
            <v>33.36</v>
          </cell>
        </row>
        <row r="3">
          <cell r="A3">
            <v>1971</v>
          </cell>
          <cell r="B3">
            <v>32.520000000000003</v>
          </cell>
          <cell r="C3">
            <v>2007</v>
          </cell>
          <cell r="D3">
            <v>35.130000000000003</v>
          </cell>
          <cell r="E3">
            <v>2007</v>
          </cell>
          <cell r="F3">
            <v>33.82</v>
          </cell>
        </row>
        <row r="4">
          <cell r="A4">
            <v>1972</v>
          </cell>
          <cell r="B4">
            <v>33.56</v>
          </cell>
          <cell r="C4">
            <v>2008</v>
          </cell>
          <cell r="D4">
            <v>33.81</v>
          </cell>
          <cell r="E4">
            <v>2008</v>
          </cell>
          <cell r="F4">
            <v>33.11</v>
          </cell>
        </row>
        <row r="5">
          <cell r="A5">
            <v>1973</v>
          </cell>
          <cell r="B5">
            <v>33.840000000000003</v>
          </cell>
          <cell r="C5">
            <v>2009</v>
          </cell>
          <cell r="D5">
            <v>33.93</v>
          </cell>
          <cell r="E5">
            <v>2009</v>
          </cell>
          <cell r="F5">
            <v>34.29</v>
          </cell>
        </row>
        <row r="6">
          <cell r="A6">
            <v>1974</v>
          </cell>
          <cell r="B6">
            <v>33.18</v>
          </cell>
          <cell r="C6">
            <v>2010</v>
          </cell>
          <cell r="D6">
            <v>32.54</v>
          </cell>
          <cell r="E6">
            <v>2010</v>
          </cell>
          <cell r="F6">
            <v>33.71</v>
          </cell>
        </row>
        <row r="7">
          <cell r="A7">
            <v>1975</v>
          </cell>
          <cell r="B7">
            <v>33.200000000000003</v>
          </cell>
          <cell r="C7">
            <v>2011</v>
          </cell>
          <cell r="D7">
            <v>34</v>
          </cell>
          <cell r="E7">
            <v>2011</v>
          </cell>
          <cell r="F7">
            <v>33.9</v>
          </cell>
        </row>
        <row r="8">
          <cell r="A8">
            <v>1976</v>
          </cell>
          <cell r="B8">
            <v>33.29</v>
          </cell>
          <cell r="C8">
            <v>2012</v>
          </cell>
          <cell r="D8">
            <v>33.880000000000003</v>
          </cell>
          <cell r="E8">
            <v>2012</v>
          </cell>
          <cell r="F8">
            <v>34.369999999999997</v>
          </cell>
        </row>
        <row r="9">
          <cell r="A9">
            <v>1977</v>
          </cell>
          <cell r="B9">
            <v>33.47</v>
          </cell>
          <cell r="C9">
            <v>2013</v>
          </cell>
          <cell r="D9">
            <v>35.08</v>
          </cell>
          <cell r="E9">
            <v>2013</v>
          </cell>
          <cell r="F9">
            <v>33.69</v>
          </cell>
        </row>
        <row r="10">
          <cell r="A10">
            <v>1978</v>
          </cell>
          <cell r="B10">
            <v>32.979999999999997</v>
          </cell>
          <cell r="C10">
            <v>2014</v>
          </cell>
          <cell r="D10">
            <v>33.950000000000003</v>
          </cell>
          <cell r="E10">
            <v>2014</v>
          </cell>
          <cell r="F10">
            <v>34.82</v>
          </cell>
        </row>
        <row r="11">
          <cell r="A11">
            <v>1979</v>
          </cell>
          <cell r="B11">
            <v>33.119999999999997</v>
          </cell>
          <cell r="C11">
            <v>2015</v>
          </cell>
          <cell r="D11">
            <v>33.950000000000003</v>
          </cell>
          <cell r="E11">
            <v>2015</v>
          </cell>
          <cell r="F11">
            <v>34.01</v>
          </cell>
        </row>
        <row r="12">
          <cell r="A12">
            <v>1980</v>
          </cell>
          <cell r="B12">
            <v>33</v>
          </cell>
          <cell r="C12">
            <v>2016</v>
          </cell>
          <cell r="D12">
            <v>33.450000000000003</v>
          </cell>
          <cell r="E12">
            <v>2016</v>
          </cell>
          <cell r="F12">
            <v>33.97</v>
          </cell>
        </row>
        <row r="13">
          <cell r="A13">
            <v>1981</v>
          </cell>
          <cell r="B13">
            <v>33.21</v>
          </cell>
          <cell r="C13">
            <v>2017</v>
          </cell>
          <cell r="D13">
            <v>34.92</v>
          </cell>
          <cell r="E13">
            <v>2017</v>
          </cell>
          <cell r="F13">
            <v>33.97</v>
          </cell>
        </row>
        <row r="14">
          <cell r="A14">
            <v>1982</v>
          </cell>
          <cell r="B14">
            <v>32.57</v>
          </cell>
          <cell r="C14">
            <v>2018</v>
          </cell>
          <cell r="D14">
            <v>34.229999999999997</v>
          </cell>
          <cell r="E14">
            <v>2018</v>
          </cell>
          <cell r="F14">
            <v>34.36</v>
          </cell>
        </row>
        <row r="15">
          <cell r="A15">
            <v>1983</v>
          </cell>
          <cell r="B15">
            <v>33.79</v>
          </cell>
          <cell r="C15">
            <v>2019</v>
          </cell>
          <cell r="D15">
            <v>33.869999999999997</v>
          </cell>
          <cell r="E15">
            <v>2019</v>
          </cell>
          <cell r="F15">
            <v>34.54</v>
          </cell>
        </row>
        <row r="16">
          <cell r="A16">
            <v>1984</v>
          </cell>
          <cell r="B16">
            <v>33.68</v>
          </cell>
          <cell r="C16">
            <v>2020</v>
          </cell>
          <cell r="D16">
            <v>34.01</v>
          </cell>
          <cell r="E16">
            <v>2020</v>
          </cell>
          <cell r="F16">
            <v>33.75</v>
          </cell>
        </row>
        <row r="17">
          <cell r="A17">
            <v>1985</v>
          </cell>
          <cell r="B17">
            <v>33.69</v>
          </cell>
          <cell r="C17">
            <v>2021</v>
          </cell>
          <cell r="D17">
            <v>33.64</v>
          </cell>
          <cell r="E17">
            <v>2021</v>
          </cell>
          <cell r="F17">
            <v>33.61</v>
          </cell>
        </row>
        <row r="18">
          <cell r="A18">
            <v>1986</v>
          </cell>
          <cell r="B18">
            <v>33.229999999999997</v>
          </cell>
          <cell r="C18">
            <v>2022</v>
          </cell>
          <cell r="D18">
            <v>34.119999999999997</v>
          </cell>
          <cell r="E18">
            <v>2022</v>
          </cell>
          <cell r="F18">
            <v>34.28</v>
          </cell>
        </row>
        <row r="19">
          <cell r="A19">
            <v>1987</v>
          </cell>
          <cell r="B19">
            <v>33.5</v>
          </cell>
          <cell r="C19">
            <v>2023</v>
          </cell>
          <cell r="D19">
            <v>33.979999999999997</v>
          </cell>
          <cell r="E19">
            <v>2023</v>
          </cell>
          <cell r="F19">
            <v>34.590000000000003</v>
          </cell>
        </row>
        <row r="20">
          <cell r="A20">
            <v>1988</v>
          </cell>
          <cell r="B20">
            <v>34.31</v>
          </cell>
          <cell r="C20">
            <v>2024</v>
          </cell>
          <cell r="D20">
            <v>34.04</v>
          </cell>
          <cell r="E20">
            <v>2024</v>
          </cell>
          <cell r="F20">
            <v>33.97</v>
          </cell>
        </row>
        <row r="21">
          <cell r="A21">
            <v>1989</v>
          </cell>
          <cell r="B21">
            <v>32.450000000000003</v>
          </cell>
          <cell r="C21">
            <v>2025</v>
          </cell>
          <cell r="D21">
            <v>34.18</v>
          </cell>
          <cell r="E21">
            <v>2025</v>
          </cell>
          <cell r="F21">
            <v>33.69</v>
          </cell>
        </row>
        <row r="22">
          <cell r="A22">
            <v>1990</v>
          </cell>
          <cell r="B22">
            <v>32.85</v>
          </cell>
          <cell r="C22">
            <v>2026</v>
          </cell>
          <cell r="D22">
            <v>33.799999999999997</v>
          </cell>
          <cell r="E22">
            <v>2026</v>
          </cell>
          <cell r="F22">
            <v>33.72</v>
          </cell>
        </row>
        <row r="23">
          <cell r="A23">
            <v>1991</v>
          </cell>
          <cell r="B23">
            <v>34.17</v>
          </cell>
          <cell r="C23">
            <v>2027</v>
          </cell>
          <cell r="D23">
            <v>33.67</v>
          </cell>
          <cell r="E23">
            <v>2027</v>
          </cell>
          <cell r="F23">
            <v>34.39</v>
          </cell>
        </row>
        <row r="24">
          <cell r="A24">
            <v>1992</v>
          </cell>
          <cell r="B24">
            <v>32.380000000000003</v>
          </cell>
          <cell r="C24">
            <v>2028</v>
          </cell>
          <cell r="D24">
            <v>34.28</v>
          </cell>
          <cell r="E24">
            <v>2028</v>
          </cell>
          <cell r="F24">
            <v>33.93</v>
          </cell>
        </row>
        <row r="25">
          <cell r="A25">
            <v>1993</v>
          </cell>
          <cell r="B25">
            <v>32.6</v>
          </cell>
          <cell r="C25">
            <v>2029</v>
          </cell>
          <cell r="D25">
            <v>34.479999999999997</v>
          </cell>
          <cell r="E25">
            <v>2029</v>
          </cell>
          <cell r="F25">
            <v>34.909999999999997</v>
          </cell>
        </row>
        <row r="26">
          <cell r="A26">
            <v>1994</v>
          </cell>
          <cell r="B26">
            <v>32.81</v>
          </cell>
          <cell r="C26">
            <v>2030</v>
          </cell>
          <cell r="D26">
            <v>34.79</v>
          </cell>
          <cell r="E26">
            <v>2030</v>
          </cell>
          <cell r="F26">
            <v>34.49</v>
          </cell>
        </row>
        <row r="27">
          <cell r="A27">
            <v>1995</v>
          </cell>
          <cell r="B27">
            <v>33.520000000000003</v>
          </cell>
          <cell r="C27">
            <v>2031</v>
          </cell>
          <cell r="D27">
            <v>34.46</v>
          </cell>
          <cell r="E27">
            <v>2031</v>
          </cell>
          <cell r="F27">
            <v>33.909999999999997</v>
          </cell>
        </row>
        <row r="28">
          <cell r="A28">
            <v>1996</v>
          </cell>
          <cell r="B28">
            <v>33.299999999999997</v>
          </cell>
          <cell r="C28">
            <v>2032</v>
          </cell>
          <cell r="D28">
            <v>34.17</v>
          </cell>
          <cell r="E28">
            <v>2032</v>
          </cell>
          <cell r="F28">
            <v>34.39</v>
          </cell>
        </row>
        <row r="29">
          <cell r="A29">
            <v>1997</v>
          </cell>
          <cell r="B29">
            <v>33.69</v>
          </cell>
          <cell r="C29">
            <v>2033</v>
          </cell>
          <cell r="D29">
            <v>34.950000000000003</v>
          </cell>
          <cell r="E29">
            <v>2033</v>
          </cell>
          <cell r="F29">
            <v>34.82</v>
          </cell>
        </row>
        <row r="30">
          <cell r="A30">
            <v>1998</v>
          </cell>
          <cell r="B30">
            <v>33.159999999999997</v>
          </cell>
          <cell r="C30">
            <v>2034</v>
          </cell>
          <cell r="D30">
            <v>33.92</v>
          </cell>
          <cell r="E30">
            <v>2034</v>
          </cell>
          <cell r="F30">
            <v>34.53</v>
          </cell>
        </row>
        <row r="31">
          <cell r="A31">
            <v>1999</v>
          </cell>
          <cell r="B31">
            <v>33.9</v>
          </cell>
          <cell r="C31">
            <v>2035</v>
          </cell>
          <cell r="D31">
            <v>34.159999999999997</v>
          </cell>
          <cell r="E31">
            <v>2035</v>
          </cell>
          <cell r="F31">
            <v>33.369999999999997</v>
          </cell>
        </row>
        <row r="32">
          <cell r="A32">
            <v>2000</v>
          </cell>
          <cell r="B32">
            <v>32.5</v>
          </cell>
          <cell r="C32">
            <v>2036</v>
          </cell>
          <cell r="D32">
            <v>33.75</v>
          </cell>
          <cell r="E32">
            <v>2036</v>
          </cell>
          <cell r="F32">
            <v>34.36</v>
          </cell>
        </row>
        <row r="33">
          <cell r="A33">
            <v>2001</v>
          </cell>
          <cell r="B33">
            <v>33.15</v>
          </cell>
          <cell r="C33">
            <v>2037</v>
          </cell>
          <cell r="D33">
            <v>34.200000000000003</v>
          </cell>
          <cell r="E33">
            <v>2037</v>
          </cell>
          <cell r="F33">
            <v>34.94</v>
          </cell>
        </row>
        <row r="34">
          <cell r="A34">
            <v>2002</v>
          </cell>
          <cell r="B34">
            <v>33.659999999999997</v>
          </cell>
          <cell r="C34">
            <v>2038</v>
          </cell>
          <cell r="D34">
            <v>33.799999999999997</v>
          </cell>
          <cell r="E34">
            <v>2038</v>
          </cell>
          <cell r="F34">
            <v>33.97</v>
          </cell>
        </row>
        <row r="35">
          <cell r="A35">
            <v>2003</v>
          </cell>
          <cell r="B35">
            <v>34.03</v>
          </cell>
          <cell r="C35">
            <v>2039</v>
          </cell>
          <cell r="D35">
            <v>34.659999999999997</v>
          </cell>
          <cell r="E35">
            <v>2039</v>
          </cell>
          <cell r="F35">
            <v>34.68</v>
          </cell>
        </row>
        <row r="36">
          <cell r="A36">
            <v>2004</v>
          </cell>
          <cell r="B36">
            <v>33.409999999999997</v>
          </cell>
          <cell r="C36">
            <v>2040</v>
          </cell>
          <cell r="D36">
            <v>34.82</v>
          </cell>
          <cell r="E36">
            <v>2040</v>
          </cell>
          <cell r="F36">
            <v>34.85</v>
          </cell>
        </row>
        <row r="37">
          <cell r="A37">
            <v>2005</v>
          </cell>
          <cell r="B37">
            <v>33.590000000000003</v>
          </cell>
          <cell r="C37">
            <v>2041</v>
          </cell>
          <cell r="D37">
            <v>34.43</v>
          </cell>
          <cell r="E37">
            <v>2041</v>
          </cell>
          <cell r="F37">
            <v>34.479999999999997</v>
          </cell>
        </row>
        <row r="38">
          <cell r="C38">
            <v>2042</v>
          </cell>
          <cell r="D38">
            <v>34.270000000000003</v>
          </cell>
          <cell r="E38">
            <v>2042</v>
          </cell>
          <cell r="F38">
            <v>34.909999999999997</v>
          </cell>
        </row>
        <row r="39">
          <cell r="C39">
            <v>2043</v>
          </cell>
          <cell r="D39">
            <v>35.6</v>
          </cell>
          <cell r="E39">
            <v>2043</v>
          </cell>
          <cell r="F39">
            <v>34.15</v>
          </cell>
        </row>
        <row r="40">
          <cell r="C40">
            <v>2044</v>
          </cell>
          <cell r="D40">
            <v>34.46</v>
          </cell>
          <cell r="E40">
            <v>2044</v>
          </cell>
          <cell r="F40">
            <v>34.81</v>
          </cell>
        </row>
        <row r="41">
          <cell r="C41">
            <v>2045</v>
          </cell>
          <cell r="D41">
            <v>33.4</v>
          </cell>
          <cell r="E41">
            <v>2045</v>
          </cell>
          <cell r="F41">
            <v>34.75</v>
          </cell>
        </row>
        <row r="42">
          <cell r="C42">
            <v>2046</v>
          </cell>
          <cell r="D42">
            <v>34.78</v>
          </cell>
          <cell r="E42">
            <v>2046</v>
          </cell>
          <cell r="F42">
            <v>34.229999999999997</v>
          </cell>
        </row>
        <row r="43">
          <cell r="C43">
            <v>2047</v>
          </cell>
          <cell r="D43">
            <v>34.409999999999997</v>
          </cell>
          <cell r="E43">
            <v>2047</v>
          </cell>
          <cell r="F43">
            <v>34.369999999999997</v>
          </cell>
        </row>
        <row r="44">
          <cell r="C44">
            <v>2048</v>
          </cell>
          <cell r="D44">
            <v>34.74</v>
          </cell>
          <cell r="E44">
            <v>2048</v>
          </cell>
          <cell r="F44">
            <v>34.78</v>
          </cell>
        </row>
        <row r="45">
          <cell r="C45">
            <v>2049</v>
          </cell>
          <cell r="D45">
            <v>35.47</v>
          </cell>
          <cell r="E45">
            <v>2049</v>
          </cell>
          <cell r="F45">
            <v>35.28</v>
          </cell>
        </row>
        <row r="46">
          <cell r="C46">
            <v>2050</v>
          </cell>
          <cell r="D46">
            <v>35</v>
          </cell>
          <cell r="E46">
            <v>2050</v>
          </cell>
          <cell r="F46">
            <v>34.909999999999997</v>
          </cell>
        </row>
        <row r="47">
          <cell r="C47">
            <v>2051</v>
          </cell>
          <cell r="D47">
            <v>34.78</v>
          </cell>
          <cell r="E47">
            <v>2051</v>
          </cell>
          <cell r="F47">
            <v>35.61</v>
          </cell>
        </row>
        <row r="48">
          <cell r="C48">
            <v>2052</v>
          </cell>
          <cell r="D48">
            <v>34.68</v>
          </cell>
          <cell r="E48">
            <v>2052</v>
          </cell>
          <cell r="F48">
            <v>34.04</v>
          </cell>
        </row>
        <row r="49">
          <cell r="C49">
            <v>2053</v>
          </cell>
          <cell r="D49">
            <v>35.119999999999997</v>
          </cell>
          <cell r="E49">
            <v>2053</v>
          </cell>
          <cell r="F49">
            <v>34.9</v>
          </cell>
        </row>
        <row r="50">
          <cell r="C50">
            <v>2054</v>
          </cell>
          <cell r="D50">
            <v>34.74</v>
          </cell>
          <cell r="E50">
            <v>2054</v>
          </cell>
          <cell r="F50">
            <v>35.43</v>
          </cell>
        </row>
        <row r="51">
          <cell r="C51">
            <v>2055</v>
          </cell>
          <cell r="D51">
            <v>33.840000000000003</v>
          </cell>
          <cell r="E51">
            <v>2055</v>
          </cell>
          <cell r="F51">
            <v>34.99</v>
          </cell>
        </row>
        <row r="52">
          <cell r="C52">
            <v>2056</v>
          </cell>
          <cell r="D52">
            <v>35.17</v>
          </cell>
          <cell r="E52">
            <v>2056</v>
          </cell>
          <cell r="F52">
            <v>34.520000000000003</v>
          </cell>
        </row>
        <row r="53">
          <cell r="C53">
            <v>2057</v>
          </cell>
          <cell r="D53">
            <v>34.96</v>
          </cell>
          <cell r="E53">
            <v>2057</v>
          </cell>
          <cell r="F53">
            <v>36.65</v>
          </cell>
        </row>
        <row r="54">
          <cell r="C54">
            <v>2058</v>
          </cell>
          <cell r="D54">
            <v>34.35</v>
          </cell>
          <cell r="E54">
            <v>2058</v>
          </cell>
          <cell r="F54">
            <v>35.83</v>
          </cell>
        </row>
        <row r="55">
          <cell r="C55">
            <v>2059</v>
          </cell>
          <cell r="D55">
            <v>35.479999999999997</v>
          </cell>
          <cell r="E55">
            <v>2059</v>
          </cell>
          <cell r="F55">
            <v>35.69</v>
          </cell>
        </row>
        <row r="56">
          <cell r="C56">
            <v>2060</v>
          </cell>
          <cell r="D56">
            <v>35.82</v>
          </cell>
          <cell r="E56">
            <v>2060</v>
          </cell>
          <cell r="F56">
            <v>36.07</v>
          </cell>
        </row>
        <row r="57">
          <cell r="C57">
            <v>2061</v>
          </cell>
          <cell r="D57">
            <v>33.979999999999997</v>
          </cell>
          <cell r="E57">
            <v>2061</v>
          </cell>
          <cell r="F57">
            <v>35.369999999999997</v>
          </cell>
        </row>
        <row r="58">
          <cell r="C58">
            <v>2062</v>
          </cell>
          <cell r="D58">
            <v>35.340000000000003</v>
          </cell>
          <cell r="E58">
            <v>2062</v>
          </cell>
          <cell r="F58">
            <v>35.35</v>
          </cell>
        </row>
        <row r="59">
          <cell r="C59">
            <v>2063</v>
          </cell>
          <cell r="D59">
            <v>34.72</v>
          </cell>
          <cell r="E59">
            <v>2063</v>
          </cell>
          <cell r="F59">
            <v>35.17</v>
          </cell>
        </row>
        <row r="60">
          <cell r="C60">
            <v>2064</v>
          </cell>
          <cell r="D60">
            <v>34.39</v>
          </cell>
          <cell r="E60">
            <v>2064</v>
          </cell>
          <cell r="F60">
            <v>36.590000000000003</v>
          </cell>
        </row>
        <row r="61">
          <cell r="C61">
            <v>2065</v>
          </cell>
          <cell r="D61">
            <v>34.49</v>
          </cell>
          <cell r="E61">
            <v>2065</v>
          </cell>
          <cell r="F61">
            <v>35.65</v>
          </cell>
        </row>
        <row r="62">
          <cell r="C62">
            <v>2066</v>
          </cell>
          <cell r="D62">
            <v>35.65</v>
          </cell>
          <cell r="E62">
            <v>2066</v>
          </cell>
          <cell r="F62">
            <v>35.46</v>
          </cell>
        </row>
        <row r="63">
          <cell r="C63">
            <v>2067</v>
          </cell>
          <cell r="D63">
            <v>35.65</v>
          </cell>
          <cell r="E63">
            <v>2067</v>
          </cell>
          <cell r="F63">
            <v>35.67</v>
          </cell>
        </row>
        <row r="64">
          <cell r="C64">
            <v>2068</v>
          </cell>
          <cell r="D64">
            <v>34.51</v>
          </cell>
          <cell r="E64">
            <v>2068</v>
          </cell>
          <cell r="F64">
            <v>36.06</v>
          </cell>
        </row>
        <row r="65">
          <cell r="C65">
            <v>2069</v>
          </cell>
          <cell r="D65">
            <v>34.450000000000003</v>
          </cell>
          <cell r="E65">
            <v>2069</v>
          </cell>
          <cell r="F65">
            <v>36.200000000000003</v>
          </cell>
        </row>
        <row r="66">
          <cell r="C66">
            <v>2070</v>
          </cell>
          <cell r="D66">
            <v>35.51</v>
          </cell>
          <cell r="E66">
            <v>2070</v>
          </cell>
          <cell r="F66">
            <v>35.49</v>
          </cell>
        </row>
        <row r="67">
          <cell r="C67">
            <v>2071</v>
          </cell>
          <cell r="D67">
            <v>34.520000000000003</v>
          </cell>
          <cell r="E67">
            <v>2071</v>
          </cell>
          <cell r="F67">
            <v>36.75</v>
          </cell>
        </row>
        <row r="68">
          <cell r="C68">
            <v>2072</v>
          </cell>
          <cell r="D68">
            <v>33.9</v>
          </cell>
          <cell r="E68">
            <v>2072</v>
          </cell>
          <cell r="F68">
            <v>35.44</v>
          </cell>
        </row>
        <row r="69">
          <cell r="C69">
            <v>2073</v>
          </cell>
          <cell r="D69">
            <v>35.21</v>
          </cell>
          <cell r="E69">
            <v>2073</v>
          </cell>
          <cell r="F69">
            <v>35.840000000000003</v>
          </cell>
        </row>
        <row r="70">
          <cell r="C70">
            <v>2074</v>
          </cell>
          <cell r="D70">
            <v>35.369999999999997</v>
          </cell>
          <cell r="E70">
            <v>2074</v>
          </cell>
          <cell r="F70">
            <v>36.090000000000003</v>
          </cell>
        </row>
        <row r="71">
          <cell r="C71">
            <v>2075</v>
          </cell>
          <cell r="D71">
            <v>33.81</v>
          </cell>
          <cell r="E71">
            <v>2075</v>
          </cell>
          <cell r="F71">
            <v>35.47</v>
          </cell>
        </row>
        <row r="72">
          <cell r="C72">
            <v>2076</v>
          </cell>
          <cell r="D72">
            <v>34.96</v>
          </cell>
          <cell r="E72">
            <v>2076</v>
          </cell>
          <cell r="F72">
            <v>36.159999999999997</v>
          </cell>
        </row>
        <row r="73">
          <cell r="C73">
            <v>2077</v>
          </cell>
          <cell r="D73">
            <v>35.81</v>
          </cell>
          <cell r="E73">
            <v>2077</v>
          </cell>
          <cell r="F73">
            <v>36.159999999999997</v>
          </cell>
        </row>
        <row r="74">
          <cell r="C74">
            <v>2078</v>
          </cell>
          <cell r="D74">
            <v>34.68</v>
          </cell>
          <cell r="E74">
            <v>2078</v>
          </cell>
          <cell r="F74">
            <v>36.5</v>
          </cell>
        </row>
        <row r="75">
          <cell r="C75">
            <v>2079</v>
          </cell>
          <cell r="D75">
            <v>34.700000000000003</v>
          </cell>
          <cell r="E75">
            <v>2079</v>
          </cell>
          <cell r="F75">
            <v>37.47</v>
          </cell>
        </row>
        <row r="76">
          <cell r="C76">
            <v>2080</v>
          </cell>
          <cell r="D76">
            <v>35.369999999999997</v>
          </cell>
          <cell r="E76">
            <v>2080</v>
          </cell>
          <cell r="F76">
            <v>35.33</v>
          </cell>
        </row>
        <row r="77">
          <cell r="C77">
            <v>2081</v>
          </cell>
          <cell r="D77">
            <v>34.69</v>
          </cell>
          <cell r="E77">
            <v>2081</v>
          </cell>
          <cell r="F77">
            <v>36.700000000000003</v>
          </cell>
        </row>
        <row r="78">
          <cell r="C78">
            <v>2082</v>
          </cell>
          <cell r="D78">
            <v>36.08</v>
          </cell>
          <cell r="E78">
            <v>2082</v>
          </cell>
          <cell r="F78">
            <v>35.909999999999997</v>
          </cell>
        </row>
        <row r="79">
          <cell r="C79">
            <v>2083</v>
          </cell>
          <cell r="D79">
            <v>35.200000000000003</v>
          </cell>
          <cell r="E79">
            <v>2083</v>
          </cell>
          <cell r="F79">
            <v>35.880000000000003</v>
          </cell>
        </row>
        <row r="80">
          <cell r="C80">
            <v>2084</v>
          </cell>
          <cell r="D80">
            <v>35.869999999999997</v>
          </cell>
          <cell r="E80">
            <v>2084</v>
          </cell>
          <cell r="F80">
            <v>36</v>
          </cell>
        </row>
        <row r="81">
          <cell r="C81">
            <v>2085</v>
          </cell>
          <cell r="D81">
            <v>35.130000000000003</v>
          </cell>
          <cell r="E81">
            <v>2085</v>
          </cell>
          <cell r="F81">
            <v>37.64</v>
          </cell>
        </row>
        <row r="82">
          <cell r="C82">
            <v>2086</v>
          </cell>
          <cell r="D82">
            <v>34.130000000000003</v>
          </cell>
          <cell r="E82">
            <v>2086</v>
          </cell>
          <cell r="F82">
            <v>37.86</v>
          </cell>
        </row>
        <row r="83">
          <cell r="C83">
            <v>2087</v>
          </cell>
          <cell r="D83">
            <v>34.96</v>
          </cell>
          <cell r="E83">
            <v>2087</v>
          </cell>
          <cell r="F83">
            <v>37.97</v>
          </cell>
        </row>
        <row r="84">
          <cell r="C84">
            <v>2088</v>
          </cell>
          <cell r="D84">
            <v>35.799999999999997</v>
          </cell>
          <cell r="E84">
            <v>2088</v>
          </cell>
          <cell r="F84">
            <v>36.840000000000003</v>
          </cell>
        </row>
        <row r="85">
          <cell r="C85">
            <v>2089</v>
          </cell>
          <cell r="D85">
            <v>34.71</v>
          </cell>
          <cell r="E85">
            <v>2089</v>
          </cell>
          <cell r="F85">
            <v>37.18</v>
          </cell>
        </row>
        <row r="86">
          <cell r="C86">
            <v>2090</v>
          </cell>
          <cell r="D86">
            <v>35.630000000000003</v>
          </cell>
          <cell r="E86">
            <v>2090</v>
          </cell>
          <cell r="F86">
            <v>36.340000000000003</v>
          </cell>
        </row>
        <row r="87">
          <cell r="C87">
            <v>2091</v>
          </cell>
          <cell r="D87">
            <v>35.14</v>
          </cell>
          <cell r="E87">
            <v>2091</v>
          </cell>
          <cell r="F87">
            <v>36.92</v>
          </cell>
        </row>
        <row r="88">
          <cell r="C88">
            <v>2092</v>
          </cell>
          <cell r="D88">
            <v>34.82</v>
          </cell>
          <cell r="E88">
            <v>2092</v>
          </cell>
          <cell r="F88">
            <v>36.71</v>
          </cell>
        </row>
        <row r="89">
          <cell r="C89">
            <v>2093</v>
          </cell>
          <cell r="D89">
            <v>35.130000000000003</v>
          </cell>
          <cell r="E89">
            <v>2093</v>
          </cell>
          <cell r="F89">
            <v>36.630000000000003</v>
          </cell>
        </row>
        <row r="90">
          <cell r="C90">
            <v>2094</v>
          </cell>
          <cell r="D90">
            <v>35.93</v>
          </cell>
          <cell r="E90">
            <v>2094</v>
          </cell>
          <cell r="F90">
            <v>37.24</v>
          </cell>
        </row>
        <row r="91">
          <cell r="C91">
            <v>2095</v>
          </cell>
          <cell r="D91">
            <v>34.299999999999997</v>
          </cell>
          <cell r="E91">
            <v>2095</v>
          </cell>
          <cell r="F91">
            <v>36.6</v>
          </cell>
        </row>
        <row r="92">
          <cell r="C92">
            <v>2096</v>
          </cell>
          <cell r="D92">
            <v>35.26</v>
          </cell>
          <cell r="E92">
            <v>2096</v>
          </cell>
          <cell r="F92">
            <v>38.28</v>
          </cell>
        </row>
        <row r="93">
          <cell r="C93">
            <v>2097</v>
          </cell>
          <cell r="D93">
            <v>34.799999999999997</v>
          </cell>
          <cell r="E93">
            <v>2097</v>
          </cell>
          <cell r="F93">
            <v>37.409999999999997</v>
          </cell>
        </row>
        <row r="94">
          <cell r="C94">
            <v>2098</v>
          </cell>
          <cell r="D94">
            <v>35.28</v>
          </cell>
          <cell r="E94">
            <v>2098</v>
          </cell>
          <cell r="F94">
            <v>38.24</v>
          </cell>
        </row>
      </sheetData>
      <sheetData sheetId="2">
        <row r="2">
          <cell r="A2">
            <v>1970</v>
          </cell>
          <cell r="B2">
            <v>17.079999999999998</v>
          </cell>
          <cell r="C2">
            <v>2006</v>
          </cell>
          <cell r="D2">
            <v>17.78</v>
          </cell>
          <cell r="E2">
            <v>2006</v>
          </cell>
          <cell r="F2">
            <v>17.559999999999999</v>
          </cell>
        </row>
        <row r="3">
          <cell r="A3">
            <v>1971</v>
          </cell>
          <cell r="B3">
            <v>17.48</v>
          </cell>
          <cell r="C3">
            <v>2007</v>
          </cell>
          <cell r="D3">
            <v>17.84</v>
          </cell>
          <cell r="E3">
            <v>2007</v>
          </cell>
          <cell r="F3">
            <v>18.690000000000001</v>
          </cell>
        </row>
        <row r="4">
          <cell r="A4">
            <v>1972</v>
          </cell>
          <cell r="B4">
            <v>17.93</v>
          </cell>
          <cell r="C4">
            <v>2008</v>
          </cell>
          <cell r="D4">
            <v>17.93</v>
          </cell>
          <cell r="E4">
            <v>2008</v>
          </cell>
          <cell r="F4">
            <v>18.489999999999998</v>
          </cell>
        </row>
        <row r="5">
          <cell r="A5">
            <v>1973</v>
          </cell>
          <cell r="B5">
            <v>18.23</v>
          </cell>
          <cell r="C5">
            <v>2009</v>
          </cell>
          <cell r="D5">
            <v>18.5</v>
          </cell>
          <cell r="E5">
            <v>2009</v>
          </cell>
          <cell r="F5">
            <v>17.309999999999999</v>
          </cell>
        </row>
        <row r="6">
          <cell r="A6">
            <v>1974</v>
          </cell>
          <cell r="B6">
            <v>17.87</v>
          </cell>
          <cell r="C6">
            <v>2010</v>
          </cell>
          <cell r="D6">
            <v>18.14</v>
          </cell>
          <cell r="E6">
            <v>2010</v>
          </cell>
          <cell r="F6">
            <v>18.3</v>
          </cell>
        </row>
        <row r="7">
          <cell r="A7">
            <v>1975</v>
          </cell>
          <cell r="B7">
            <v>17.72</v>
          </cell>
          <cell r="C7">
            <v>2011</v>
          </cell>
          <cell r="D7">
            <v>17.82</v>
          </cell>
          <cell r="E7">
            <v>2011</v>
          </cell>
          <cell r="F7">
            <v>18.02</v>
          </cell>
        </row>
        <row r="8">
          <cell r="A8">
            <v>1976</v>
          </cell>
          <cell r="B8">
            <v>17.77</v>
          </cell>
          <cell r="C8">
            <v>2012</v>
          </cell>
          <cell r="D8">
            <v>18.5</v>
          </cell>
          <cell r="E8">
            <v>2012</v>
          </cell>
          <cell r="F8">
            <v>17.920000000000002</v>
          </cell>
        </row>
        <row r="9">
          <cell r="A9">
            <v>1977</v>
          </cell>
          <cell r="B9">
            <v>17.43</v>
          </cell>
          <cell r="C9">
            <v>2013</v>
          </cell>
          <cell r="D9">
            <v>17.75</v>
          </cell>
          <cell r="E9">
            <v>2013</v>
          </cell>
          <cell r="F9">
            <v>18.46</v>
          </cell>
        </row>
        <row r="10">
          <cell r="A10">
            <v>1978</v>
          </cell>
          <cell r="B10">
            <v>17.420000000000002</v>
          </cell>
          <cell r="C10">
            <v>2014</v>
          </cell>
          <cell r="D10">
            <v>17.97</v>
          </cell>
          <cell r="E10">
            <v>2014</v>
          </cell>
          <cell r="F10">
            <v>17.579999999999998</v>
          </cell>
        </row>
        <row r="11">
          <cell r="A11">
            <v>1979</v>
          </cell>
          <cell r="B11">
            <v>17.510000000000002</v>
          </cell>
          <cell r="C11">
            <v>2015</v>
          </cell>
          <cell r="D11">
            <v>18.420000000000002</v>
          </cell>
          <cell r="E11">
            <v>2015</v>
          </cell>
          <cell r="F11">
            <v>18.39</v>
          </cell>
        </row>
        <row r="12">
          <cell r="A12">
            <v>1980</v>
          </cell>
          <cell r="B12">
            <v>17.649999999999999</v>
          </cell>
          <cell r="C12">
            <v>2016</v>
          </cell>
          <cell r="D12">
            <v>18.11</v>
          </cell>
          <cell r="E12">
            <v>2016</v>
          </cell>
          <cell r="F12">
            <v>18.25</v>
          </cell>
        </row>
        <row r="13">
          <cell r="A13">
            <v>1981</v>
          </cell>
          <cell r="B13">
            <v>17.47</v>
          </cell>
          <cell r="C13">
            <v>2017</v>
          </cell>
          <cell r="D13">
            <v>18.43</v>
          </cell>
          <cell r="E13">
            <v>2017</v>
          </cell>
          <cell r="F13">
            <v>19.13</v>
          </cell>
        </row>
        <row r="14">
          <cell r="A14">
            <v>1982</v>
          </cell>
          <cell r="B14">
            <v>17.809999999999999</v>
          </cell>
          <cell r="C14">
            <v>2018</v>
          </cell>
          <cell r="D14">
            <v>18.489999999999998</v>
          </cell>
          <cell r="E14">
            <v>2018</v>
          </cell>
          <cell r="F14">
            <v>18.170000000000002</v>
          </cell>
        </row>
        <row r="15">
          <cell r="A15">
            <v>1983</v>
          </cell>
          <cell r="B15">
            <v>17.350000000000001</v>
          </cell>
          <cell r="C15">
            <v>2019</v>
          </cell>
          <cell r="D15">
            <v>17.809999999999999</v>
          </cell>
          <cell r="E15">
            <v>2019</v>
          </cell>
          <cell r="F15">
            <v>18.13</v>
          </cell>
        </row>
        <row r="16">
          <cell r="A16">
            <v>1984</v>
          </cell>
          <cell r="B16">
            <v>17.37</v>
          </cell>
          <cell r="C16">
            <v>2020</v>
          </cell>
          <cell r="D16">
            <v>18.57</v>
          </cell>
          <cell r="E16">
            <v>2020</v>
          </cell>
          <cell r="F16">
            <v>18.239999999999998</v>
          </cell>
        </row>
        <row r="17">
          <cell r="A17">
            <v>1985</v>
          </cell>
          <cell r="B17">
            <v>16.989999999999998</v>
          </cell>
          <cell r="C17">
            <v>2021</v>
          </cell>
          <cell r="D17">
            <v>16.920000000000002</v>
          </cell>
          <cell r="E17">
            <v>2021</v>
          </cell>
          <cell r="F17">
            <v>19.11</v>
          </cell>
        </row>
        <row r="18">
          <cell r="A18">
            <v>1986</v>
          </cell>
          <cell r="B18">
            <v>17.649999999999999</v>
          </cell>
          <cell r="C18">
            <v>2022</v>
          </cell>
          <cell r="D18">
            <v>18.850000000000001</v>
          </cell>
          <cell r="E18">
            <v>2022</v>
          </cell>
          <cell r="F18">
            <v>18.29</v>
          </cell>
        </row>
        <row r="19">
          <cell r="A19">
            <v>1987</v>
          </cell>
          <cell r="B19">
            <v>17.52</v>
          </cell>
          <cell r="C19">
            <v>2023</v>
          </cell>
          <cell r="D19">
            <v>17.55</v>
          </cell>
          <cell r="E19">
            <v>2023</v>
          </cell>
          <cell r="F19">
            <v>18.059999999999999</v>
          </cell>
        </row>
        <row r="20">
          <cell r="A20">
            <v>1988</v>
          </cell>
          <cell r="B20">
            <v>18.100000000000001</v>
          </cell>
          <cell r="C20">
            <v>2024</v>
          </cell>
          <cell r="D20">
            <v>18.399999999999999</v>
          </cell>
          <cell r="E20">
            <v>2024</v>
          </cell>
          <cell r="F20">
            <v>19.329999999999998</v>
          </cell>
        </row>
        <row r="21">
          <cell r="A21">
            <v>1989</v>
          </cell>
          <cell r="B21">
            <v>17.600000000000001</v>
          </cell>
          <cell r="C21">
            <v>2025</v>
          </cell>
          <cell r="D21">
            <v>19.03</v>
          </cell>
          <cell r="E21">
            <v>2025</v>
          </cell>
          <cell r="F21">
            <v>18.809999999999999</v>
          </cell>
        </row>
        <row r="22">
          <cell r="A22">
            <v>1990</v>
          </cell>
          <cell r="B22">
            <v>18.12</v>
          </cell>
          <cell r="C22">
            <v>2026</v>
          </cell>
          <cell r="D22">
            <v>19.170000000000002</v>
          </cell>
          <cell r="E22">
            <v>2026</v>
          </cell>
          <cell r="F22">
            <v>18.63</v>
          </cell>
        </row>
        <row r="23">
          <cell r="A23">
            <v>1991</v>
          </cell>
          <cell r="B23">
            <v>17.64</v>
          </cell>
          <cell r="C23">
            <v>2027</v>
          </cell>
          <cell r="D23">
            <v>18.82</v>
          </cell>
          <cell r="E23">
            <v>2027</v>
          </cell>
          <cell r="F23">
            <v>18.41</v>
          </cell>
        </row>
        <row r="24">
          <cell r="A24">
            <v>1992</v>
          </cell>
          <cell r="B24">
            <v>16.91</v>
          </cell>
          <cell r="C24">
            <v>2028</v>
          </cell>
          <cell r="D24">
            <v>17.88</v>
          </cell>
          <cell r="E24">
            <v>2028</v>
          </cell>
          <cell r="F24">
            <v>18.420000000000002</v>
          </cell>
        </row>
        <row r="25">
          <cell r="A25">
            <v>1993</v>
          </cell>
          <cell r="B25">
            <v>17.75</v>
          </cell>
          <cell r="C25">
            <v>2029</v>
          </cell>
          <cell r="D25">
            <v>18.809999999999999</v>
          </cell>
          <cell r="E25">
            <v>2029</v>
          </cell>
          <cell r="F25">
            <v>19.02</v>
          </cell>
        </row>
        <row r="26">
          <cell r="A26">
            <v>1994</v>
          </cell>
          <cell r="B26">
            <v>16.73</v>
          </cell>
          <cell r="C26">
            <v>2030</v>
          </cell>
          <cell r="D26">
            <v>17.3</v>
          </cell>
          <cell r="E26">
            <v>2030</v>
          </cell>
          <cell r="F26">
            <v>19.5</v>
          </cell>
        </row>
        <row r="27">
          <cell r="A27">
            <v>1995</v>
          </cell>
          <cell r="B27">
            <v>17.8</v>
          </cell>
          <cell r="C27">
            <v>2031</v>
          </cell>
          <cell r="D27">
            <v>18.11</v>
          </cell>
          <cell r="E27">
            <v>2031</v>
          </cell>
          <cell r="F27">
            <v>19.149999999999999</v>
          </cell>
        </row>
        <row r="28">
          <cell r="A28">
            <v>1996</v>
          </cell>
          <cell r="B28">
            <v>17.86</v>
          </cell>
          <cell r="C28">
            <v>2032</v>
          </cell>
          <cell r="D28">
            <v>18.43</v>
          </cell>
          <cell r="E28">
            <v>2032</v>
          </cell>
          <cell r="F28">
            <v>18.68</v>
          </cell>
        </row>
        <row r="29">
          <cell r="A29">
            <v>1997</v>
          </cell>
          <cell r="B29">
            <v>18.149999999999999</v>
          </cell>
          <cell r="C29">
            <v>2033</v>
          </cell>
          <cell r="D29">
            <v>19.52</v>
          </cell>
          <cell r="E29">
            <v>2033</v>
          </cell>
          <cell r="F29">
            <v>19.03</v>
          </cell>
        </row>
        <row r="30">
          <cell r="A30">
            <v>1998</v>
          </cell>
          <cell r="B30">
            <v>18.03</v>
          </cell>
          <cell r="C30">
            <v>2034</v>
          </cell>
          <cell r="D30">
            <v>19.09</v>
          </cell>
          <cell r="E30">
            <v>2034</v>
          </cell>
          <cell r="F30">
            <v>18.71</v>
          </cell>
        </row>
        <row r="31">
          <cell r="A31">
            <v>1999</v>
          </cell>
          <cell r="B31">
            <v>17.940000000000001</v>
          </cell>
          <cell r="C31">
            <v>2035</v>
          </cell>
          <cell r="D31">
            <v>19.11</v>
          </cell>
          <cell r="E31">
            <v>2035</v>
          </cell>
          <cell r="F31">
            <v>19.03</v>
          </cell>
        </row>
        <row r="32">
          <cell r="A32">
            <v>2000</v>
          </cell>
          <cell r="B32">
            <v>18.23</v>
          </cell>
          <cell r="C32">
            <v>2036</v>
          </cell>
          <cell r="D32">
            <v>19.59</v>
          </cell>
          <cell r="E32">
            <v>2036</v>
          </cell>
          <cell r="F32">
            <v>19.07</v>
          </cell>
        </row>
        <row r="33">
          <cell r="A33">
            <v>2001</v>
          </cell>
          <cell r="B33">
            <v>18.399999999999999</v>
          </cell>
          <cell r="C33">
            <v>2037</v>
          </cell>
          <cell r="D33">
            <v>19.7</v>
          </cell>
          <cell r="E33">
            <v>2037</v>
          </cell>
          <cell r="F33">
            <v>18.829999999999998</v>
          </cell>
        </row>
        <row r="34">
          <cell r="A34">
            <v>2002</v>
          </cell>
          <cell r="B34">
            <v>17.78</v>
          </cell>
          <cell r="C34">
            <v>2038</v>
          </cell>
          <cell r="D34">
            <v>18.510000000000002</v>
          </cell>
          <cell r="E34">
            <v>2038</v>
          </cell>
          <cell r="F34">
            <v>19.36</v>
          </cell>
        </row>
        <row r="35">
          <cell r="A35">
            <v>2003</v>
          </cell>
          <cell r="B35">
            <v>17.95</v>
          </cell>
          <cell r="C35">
            <v>2039</v>
          </cell>
          <cell r="D35">
            <v>18.45</v>
          </cell>
          <cell r="E35">
            <v>2039</v>
          </cell>
          <cell r="F35">
            <v>19.940000000000001</v>
          </cell>
        </row>
        <row r="36">
          <cell r="A36">
            <v>2004</v>
          </cell>
          <cell r="B36">
            <v>18.89</v>
          </cell>
          <cell r="C36">
            <v>2040</v>
          </cell>
          <cell r="D36">
            <v>19.64</v>
          </cell>
          <cell r="E36">
            <v>2040</v>
          </cell>
          <cell r="F36">
            <v>19.16</v>
          </cell>
        </row>
        <row r="37">
          <cell r="A37">
            <v>2005</v>
          </cell>
          <cell r="B37">
            <v>16.88</v>
          </cell>
          <cell r="C37">
            <v>2041</v>
          </cell>
          <cell r="D37">
            <v>19.25</v>
          </cell>
          <cell r="E37">
            <v>2041</v>
          </cell>
          <cell r="F37">
            <v>19.62</v>
          </cell>
        </row>
        <row r="38">
          <cell r="C38">
            <v>2042</v>
          </cell>
          <cell r="D38">
            <v>20.239999999999998</v>
          </cell>
          <cell r="E38">
            <v>2042</v>
          </cell>
          <cell r="F38">
            <v>19.34</v>
          </cell>
        </row>
        <row r="39">
          <cell r="C39">
            <v>2043</v>
          </cell>
          <cell r="D39">
            <v>18.829999999999998</v>
          </cell>
          <cell r="E39">
            <v>2043</v>
          </cell>
          <cell r="F39">
            <v>19.100000000000001</v>
          </cell>
        </row>
        <row r="40">
          <cell r="C40">
            <v>2044</v>
          </cell>
          <cell r="D40">
            <v>18.75</v>
          </cell>
          <cell r="E40">
            <v>2044</v>
          </cell>
          <cell r="F40">
            <v>19.62</v>
          </cell>
        </row>
        <row r="41">
          <cell r="C41">
            <v>2045</v>
          </cell>
          <cell r="D41">
            <v>18.600000000000001</v>
          </cell>
          <cell r="E41">
            <v>2045</v>
          </cell>
          <cell r="F41">
            <v>19.489999999999998</v>
          </cell>
        </row>
        <row r="42">
          <cell r="C42">
            <v>2046</v>
          </cell>
          <cell r="D42">
            <v>19.100000000000001</v>
          </cell>
          <cell r="E42">
            <v>2046</v>
          </cell>
          <cell r="F42">
            <v>19.52</v>
          </cell>
        </row>
        <row r="43">
          <cell r="C43">
            <v>2047</v>
          </cell>
          <cell r="D43">
            <v>18.899999999999999</v>
          </cell>
          <cell r="E43">
            <v>2047</v>
          </cell>
          <cell r="F43">
            <v>18.14</v>
          </cell>
        </row>
        <row r="44">
          <cell r="C44">
            <v>2048</v>
          </cell>
          <cell r="D44">
            <v>17.91</v>
          </cell>
          <cell r="E44">
            <v>2048</v>
          </cell>
          <cell r="F44">
            <v>19.010000000000002</v>
          </cell>
        </row>
        <row r="45">
          <cell r="C45">
            <v>2049</v>
          </cell>
          <cell r="D45">
            <v>18.920000000000002</v>
          </cell>
          <cell r="E45">
            <v>2049</v>
          </cell>
          <cell r="F45">
            <v>19.420000000000002</v>
          </cell>
        </row>
        <row r="46">
          <cell r="C46">
            <v>2050</v>
          </cell>
          <cell r="D46">
            <v>18.98</v>
          </cell>
          <cell r="E46">
            <v>2050</v>
          </cell>
          <cell r="F46">
            <v>19.809999999999999</v>
          </cell>
        </row>
        <row r="47">
          <cell r="C47">
            <v>2051</v>
          </cell>
          <cell r="D47">
            <v>19.34</v>
          </cell>
          <cell r="E47">
            <v>2051</v>
          </cell>
          <cell r="F47">
            <v>20.21</v>
          </cell>
        </row>
        <row r="48">
          <cell r="C48">
            <v>2052</v>
          </cell>
          <cell r="D48">
            <v>18.73</v>
          </cell>
          <cell r="E48">
            <v>2052</v>
          </cell>
          <cell r="F48">
            <v>20.32</v>
          </cell>
        </row>
        <row r="49">
          <cell r="C49">
            <v>2053</v>
          </cell>
          <cell r="D49">
            <v>19.329999999999998</v>
          </cell>
          <cell r="E49">
            <v>2053</v>
          </cell>
          <cell r="F49">
            <v>19.71</v>
          </cell>
        </row>
        <row r="50">
          <cell r="C50">
            <v>2054</v>
          </cell>
          <cell r="D50">
            <v>18.82</v>
          </cell>
          <cell r="E50">
            <v>2054</v>
          </cell>
          <cell r="F50">
            <v>19.93</v>
          </cell>
        </row>
        <row r="51">
          <cell r="C51">
            <v>2055</v>
          </cell>
          <cell r="D51">
            <v>18.02</v>
          </cell>
          <cell r="E51">
            <v>2055</v>
          </cell>
          <cell r="F51">
            <v>19.36</v>
          </cell>
        </row>
        <row r="52">
          <cell r="C52">
            <v>2056</v>
          </cell>
          <cell r="D52">
            <v>19.22</v>
          </cell>
          <cell r="E52">
            <v>2056</v>
          </cell>
          <cell r="F52">
            <v>19.46</v>
          </cell>
        </row>
        <row r="53">
          <cell r="C53">
            <v>2057</v>
          </cell>
          <cell r="D53">
            <v>19.850000000000001</v>
          </cell>
          <cell r="E53">
            <v>2057</v>
          </cell>
          <cell r="F53">
            <v>18.88</v>
          </cell>
        </row>
        <row r="54">
          <cell r="C54">
            <v>2058</v>
          </cell>
          <cell r="D54">
            <v>19.440000000000001</v>
          </cell>
          <cell r="E54">
            <v>2058</v>
          </cell>
          <cell r="F54">
            <v>21.04</v>
          </cell>
        </row>
        <row r="55">
          <cell r="C55">
            <v>2059</v>
          </cell>
          <cell r="D55">
            <v>19.64</v>
          </cell>
          <cell r="E55">
            <v>2059</v>
          </cell>
          <cell r="F55">
            <v>20.48</v>
          </cell>
        </row>
        <row r="56">
          <cell r="C56">
            <v>2060</v>
          </cell>
          <cell r="D56">
            <v>19.37</v>
          </cell>
          <cell r="E56">
            <v>2060</v>
          </cell>
          <cell r="F56">
            <v>20.81</v>
          </cell>
        </row>
        <row r="57">
          <cell r="C57">
            <v>2061</v>
          </cell>
          <cell r="D57">
            <v>19.309999999999999</v>
          </cell>
          <cell r="E57">
            <v>2061</v>
          </cell>
          <cell r="F57">
            <v>20.92</v>
          </cell>
        </row>
        <row r="58">
          <cell r="C58">
            <v>2062</v>
          </cell>
          <cell r="D58">
            <v>19.329999999999998</v>
          </cell>
          <cell r="E58">
            <v>2062</v>
          </cell>
          <cell r="F58">
            <v>20.100000000000001</v>
          </cell>
        </row>
        <row r="59">
          <cell r="C59">
            <v>2063</v>
          </cell>
          <cell r="D59">
            <v>19.2</v>
          </cell>
          <cell r="E59">
            <v>2063</v>
          </cell>
          <cell r="F59">
            <v>19.920000000000002</v>
          </cell>
        </row>
        <row r="60">
          <cell r="C60">
            <v>2064</v>
          </cell>
          <cell r="D60">
            <v>18.79</v>
          </cell>
          <cell r="E60">
            <v>2064</v>
          </cell>
          <cell r="F60">
            <v>19.79</v>
          </cell>
        </row>
        <row r="61">
          <cell r="C61">
            <v>2065</v>
          </cell>
          <cell r="D61">
            <v>19.48</v>
          </cell>
          <cell r="E61">
            <v>2065</v>
          </cell>
          <cell r="F61">
            <v>18.559999999999999</v>
          </cell>
        </row>
        <row r="62">
          <cell r="C62">
            <v>2066</v>
          </cell>
          <cell r="D62">
            <v>19.38</v>
          </cell>
          <cell r="E62">
            <v>2066</v>
          </cell>
          <cell r="F62">
            <v>19.899999999999999</v>
          </cell>
        </row>
        <row r="63">
          <cell r="C63">
            <v>2067</v>
          </cell>
          <cell r="D63">
            <v>20.100000000000001</v>
          </cell>
          <cell r="E63">
            <v>2067</v>
          </cell>
          <cell r="F63">
            <v>20.67</v>
          </cell>
        </row>
        <row r="64">
          <cell r="C64">
            <v>2068</v>
          </cell>
          <cell r="D64">
            <v>19.45</v>
          </cell>
          <cell r="E64">
            <v>2068</v>
          </cell>
          <cell r="F64">
            <v>20.85</v>
          </cell>
        </row>
        <row r="65">
          <cell r="C65">
            <v>2069</v>
          </cell>
          <cell r="D65">
            <v>19.73</v>
          </cell>
          <cell r="E65">
            <v>2069</v>
          </cell>
          <cell r="F65">
            <v>20.46</v>
          </cell>
        </row>
        <row r="66">
          <cell r="C66">
            <v>2070</v>
          </cell>
          <cell r="D66">
            <v>20.03</v>
          </cell>
          <cell r="E66">
            <v>2070</v>
          </cell>
          <cell r="F66">
            <v>20.23</v>
          </cell>
        </row>
        <row r="67">
          <cell r="C67">
            <v>2071</v>
          </cell>
          <cell r="D67">
            <v>20.18</v>
          </cell>
          <cell r="E67">
            <v>2071</v>
          </cell>
          <cell r="F67">
            <v>19.04</v>
          </cell>
        </row>
        <row r="68">
          <cell r="C68">
            <v>2072</v>
          </cell>
          <cell r="D68">
            <v>19.28</v>
          </cell>
          <cell r="E68">
            <v>2072</v>
          </cell>
          <cell r="F68">
            <v>20.71</v>
          </cell>
        </row>
        <row r="69">
          <cell r="C69">
            <v>2073</v>
          </cell>
          <cell r="D69">
            <v>19.760000000000002</v>
          </cell>
          <cell r="E69">
            <v>2073</v>
          </cell>
          <cell r="F69">
            <v>21.13</v>
          </cell>
        </row>
        <row r="70">
          <cell r="C70">
            <v>2074</v>
          </cell>
          <cell r="D70">
            <v>19.579999999999998</v>
          </cell>
          <cell r="E70">
            <v>2074</v>
          </cell>
          <cell r="F70">
            <v>20.51</v>
          </cell>
        </row>
        <row r="71">
          <cell r="C71">
            <v>2075</v>
          </cell>
          <cell r="D71">
            <v>19.010000000000002</v>
          </cell>
          <cell r="E71">
            <v>2075</v>
          </cell>
          <cell r="F71">
            <v>20.260000000000002</v>
          </cell>
        </row>
        <row r="72">
          <cell r="C72">
            <v>2076</v>
          </cell>
          <cell r="D72">
            <v>19.22</v>
          </cell>
          <cell r="E72">
            <v>2076</v>
          </cell>
          <cell r="F72">
            <v>21.39</v>
          </cell>
        </row>
        <row r="73">
          <cell r="C73">
            <v>2077</v>
          </cell>
          <cell r="D73">
            <v>19.02</v>
          </cell>
          <cell r="E73">
            <v>2077</v>
          </cell>
          <cell r="F73">
            <v>21.11</v>
          </cell>
        </row>
        <row r="74">
          <cell r="C74">
            <v>2078</v>
          </cell>
          <cell r="D74">
            <v>19.399999999999999</v>
          </cell>
          <cell r="E74">
            <v>2078</v>
          </cell>
          <cell r="F74">
            <v>21.14</v>
          </cell>
        </row>
        <row r="75">
          <cell r="C75">
            <v>2079</v>
          </cell>
          <cell r="D75">
            <v>18.260000000000002</v>
          </cell>
          <cell r="E75">
            <v>2079</v>
          </cell>
          <cell r="F75">
            <v>21.59</v>
          </cell>
        </row>
        <row r="76">
          <cell r="C76">
            <v>2080</v>
          </cell>
          <cell r="D76">
            <v>20.6</v>
          </cell>
          <cell r="E76">
            <v>2080</v>
          </cell>
          <cell r="F76">
            <v>20.99</v>
          </cell>
        </row>
        <row r="77">
          <cell r="C77">
            <v>2081</v>
          </cell>
          <cell r="D77">
            <v>19.02</v>
          </cell>
          <cell r="E77">
            <v>2081</v>
          </cell>
          <cell r="F77">
            <v>19.940000000000001</v>
          </cell>
        </row>
        <row r="78">
          <cell r="C78">
            <v>2082</v>
          </cell>
          <cell r="D78">
            <v>19.34</v>
          </cell>
          <cell r="E78">
            <v>2082</v>
          </cell>
          <cell r="F78">
            <v>21.57</v>
          </cell>
        </row>
        <row r="79">
          <cell r="C79">
            <v>2083</v>
          </cell>
          <cell r="D79">
            <v>19.940000000000001</v>
          </cell>
          <cell r="E79">
            <v>2083</v>
          </cell>
          <cell r="F79">
            <v>20.77</v>
          </cell>
        </row>
        <row r="80">
          <cell r="C80">
            <v>2084</v>
          </cell>
          <cell r="D80">
            <v>18.739999999999998</v>
          </cell>
          <cell r="E80">
            <v>2084</v>
          </cell>
          <cell r="F80">
            <v>20.22</v>
          </cell>
        </row>
        <row r="81">
          <cell r="C81">
            <v>2085</v>
          </cell>
          <cell r="D81">
            <v>19.62</v>
          </cell>
          <cell r="E81">
            <v>2085</v>
          </cell>
          <cell r="F81">
            <v>20.97</v>
          </cell>
        </row>
        <row r="82">
          <cell r="C82">
            <v>2086</v>
          </cell>
          <cell r="D82">
            <v>19.3</v>
          </cell>
          <cell r="E82">
            <v>2086</v>
          </cell>
          <cell r="F82">
            <v>22.32</v>
          </cell>
        </row>
        <row r="83">
          <cell r="C83">
            <v>2087</v>
          </cell>
          <cell r="D83">
            <v>19.57</v>
          </cell>
          <cell r="E83">
            <v>2087</v>
          </cell>
          <cell r="F83">
            <v>21.92</v>
          </cell>
        </row>
        <row r="84">
          <cell r="C84">
            <v>2088</v>
          </cell>
          <cell r="D84">
            <v>19.79</v>
          </cell>
          <cell r="E84">
            <v>2088</v>
          </cell>
          <cell r="F84">
            <v>22.09</v>
          </cell>
        </row>
        <row r="85">
          <cell r="C85">
            <v>2089</v>
          </cell>
          <cell r="D85">
            <v>19.690000000000001</v>
          </cell>
          <cell r="E85">
            <v>2089</v>
          </cell>
          <cell r="F85">
            <v>21.55</v>
          </cell>
        </row>
        <row r="86">
          <cell r="C86">
            <v>2090</v>
          </cell>
          <cell r="D86">
            <v>19.12</v>
          </cell>
          <cell r="E86">
            <v>2090</v>
          </cell>
          <cell r="F86">
            <v>21.24</v>
          </cell>
        </row>
        <row r="87">
          <cell r="C87">
            <v>2091</v>
          </cell>
          <cell r="D87">
            <v>19.78</v>
          </cell>
          <cell r="E87">
            <v>2091</v>
          </cell>
          <cell r="F87">
            <v>21.63</v>
          </cell>
        </row>
        <row r="88">
          <cell r="C88">
            <v>2092</v>
          </cell>
          <cell r="D88">
            <v>19.52</v>
          </cell>
          <cell r="E88">
            <v>2092</v>
          </cell>
          <cell r="F88">
            <v>21.96</v>
          </cell>
        </row>
        <row r="89">
          <cell r="C89">
            <v>2093</v>
          </cell>
          <cell r="D89">
            <v>20.399999999999999</v>
          </cell>
          <cell r="E89">
            <v>2093</v>
          </cell>
          <cell r="F89">
            <v>21.48</v>
          </cell>
        </row>
        <row r="90">
          <cell r="C90">
            <v>2094</v>
          </cell>
          <cell r="D90">
            <v>16.84</v>
          </cell>
          <cell r="E90">
            <v>2094</v>
          </cell>
          <cell r="F90">
            <v>21.73</v>
          </cell>
        </row>
        <row r="91">
          <cell r="C91">
            <v>2095</v>
          </cell>
          <cell r="D91">
            <v>19.52</v>
          </cell>
          <cell r="E91">
            <v>2095</v>
          </cell>
          <cell r="F91">
            <v>21.52</v>
          </cell>
        </row>
        <row r="92">
          <cell r="C92">
            <v>2096</v>
          </cell>
          <cell r="D92">
            <v>19.670000000000002</v>
          </cell>
          <cell r="E92">
            <v>2096</v>
          </cell>
          <cell r="F92">
            <v>21.79</v>
          </cell>
        </row>
        <row r="93">
          <cell r="C93">
            <v>2097</v>
          </cell>
          <cell r="D93">
            <v>20.04</v>
          </cell>
          <cell r="E93">
            <v>2097</v>
          </cell>
          <cell r="F93">
            <v>21.84</v>
          </cell>
        </row>
        <row r="94">
          <cell r="C94">
            <v>2098</v>
          </cell>
          <cell r="D94">
            <v>19.170000000000002</v>
          </cell>
          <cell r="E94">
            <v>2098</v>
          </cell>
          <cell r="F94">
            <v>22.25</v>
          </cell>
        </row>
      </sheetData>
      <sheetData sheetId="3">
        <row r="2">
          <cell r="A2">
            <v>1970</v>
          </cell>
          <cell r="B2">
            <v>24.068491620111701</v>
          </cell>
          <cell r="C2">
            <v>2006</v>
          </cell>
          <cell r="D2">
            <v>24.453463687150801</v>
          </cell>
          <cell r="E2">
            <v>2006</v>
          </cell>
          <cell r="F2">
            <v>24.511731843575401</v>
          </cell>
        </row>
        <row r="3">
          <cell r="A3">
            <v>1971</v>
          </cell>
          <cell r="B3">
            <v>23.893100558659199</v>
          </cell>
          <cell r="C3">
            <v>2007</v>
          </cell>
          <cell r="D3">
            <v>24.688994413407801</v>
          </cell>
          <cell r="E3">
            <v>2007</v>
          </cell>
          <cell r="F3">
            <v>24.763268156424498</v>
          </cell>
        </row>
        <row r="4">
          <cell r="A4">
            <v>1972</v>
          </cell>
          <cell r="B4">
            <v>23.8763788300835</v>
          </cell>
          <cell r="C4">
            <v>2008</v>
          </cell>
          <cell r="D4">
            <v>24.624735376044502</v>
          </cell>
          <cell r="E4">
            <v>2008</v>
          </cell>
          <cell r="F4">
            <v>24.5857103064066</v>
          </cell>
        </row>
        <row r="5">
          <cell r="A5">
            <v>1973</v>
          </cell>
          <cell r="B5">
            <v>24.112988826815599</v>
          </cell>
          <cell r="C5">
            <v>2009</v>
          </cell>
          <cell r="D5">
            <v>24.645279329608901</v>
          </cell>
          <cell r="E5">
            <v>2009</v>
          </cell>
          <cell r="F5">
            <v>24.6287709497206</v>
          </cell>
        </row>
        <row r="6">
          <cell r="A6">
            <v>1974</v>
          </cell>
          <cell r="B6">
            <v>23.994944134078199</v>
          </cell>
          <cell r="C6">
            <v>2010</v>
          </cell>
          <cell r="D6">
            <v>24.611843575418899</v>
          </cell>
          <cell r="E6">
            <v>2010</v>
          </cell>
          <cell r="F6">
            <v>24.560055865921701</v>
          </cell>
        </row>
        <row r="7">
          <cell r="A7">
            <v>1975</v>
          </cell>
          <cell r="B7">
            <v>24.1393296089385</v>
          </cell>
          <cell r="C7">
            <v>2011</v>
          </cell>
          <cell r="D7">
            <v>24.843407821229</v>
          </cell>
          <cell r="E7">
            <v>2011</v>
          </cell>
          <cell r="F7">
            <v>24.583351955307201</v>
          </cell>
        </row>
        <row r="8">
          <cell r="A8">
            <v>1976</v>
          </cell>
          <cell r="B8">
            <v>24.069860724233902</v>
          </cell>
          <cell r="C8">
            <v>2012</v>
          </cell>
          <cell r="D8">
            <v>24.5609749303621</v>
          </cell>
          <cell r="E8">
            <v>2012</v>
          </cell>
          <cell r="F8">
            <v>24.527075208913601</v>
          </cell>
        </row>
        <row r="9">
          <cell r="A9">
            <v>1977</v>
          </cell>
          <cell r="B9">
            <v>24.0018715083798</v>
          </cell>
          <cell r="C9">
            <v>2013</v>
          </cell>
          <cell r="D9">
            <v>24.505083798882598</v>
          </cell>
          <cell r="E9">
            <v>2013</v>
          </cell>
          <cell r="F9">
            <v>24.668268156424499</v>
          </cell>
        </row>
        <row r="10">
          <cell r="A10">
            <v>1978</v>
          </cell>
          <cell r="B10">
            <v>23.942905027932898</v>
          </cell>
          <cell r="C10">
            <v>2014</v>
          </cell>
          <cell r="D10">
            <v>24.682849162011099</v>
          </cell>
          <cell r="E10">
            <v>2014</v>
          </cell>
          <cell r="F10">
            <v>24.7346368715083</v>
          </cell>
        </row>
        <row r="11">
          <cell r="A11">
            <v>1979</v>
          </cell>
          <cell r="B11">
            <v>24.145726256983199</v>
          </cell>
          <cell r="C11">
            <v>2015</v>
          </cell>
          <cell r="D11">
            <v>24.744357541899401</v>
          </cell>
          <cell r="E11">
            <v>2015</v>
          </cell>
          <cell r="F11">
            <v>24.6704469273743</v>
          </cell>
        </row>
        <row r="12">
          <cell r="A12">
            <v>1980</v>
          </cell>
          <cell r="B12">
            <v>24.09713091922</v>
          </cell>
          <cell r="C12">
            <v>2016</v>
          </cell>
          <cell r="D12">
            <v>24.847827298050099</v>
          </cell>
          <cell r="E12">
            <v>2016</v>
          </cell>
          <cell r="F12">
            <v>24.842005571030601</v>
          </cell>
        </row>
        <row r="13">
          <cell r="A13">
            <v>1981</v>
          </cell>
          <cell r="B13">
            <v>24.163184357541802</v>
          </cell>
          <cell r="C13">
            <v>2017</v>
          </cell>
          <cell r="D13">
            <v>24.741452513966401</v>
          </cell>
          <cell r="E13">
            <v>2017</v>
          </cell>
          <cell r="F13">
            <v>24.915586592178698</v>
          </cell>
        </row>
        <row r="14">
          <cell r="A14">
            <v>1982</v>
          </cell>
          <cell r="B14">
            <v>23.806787709497101</v>
          </cell>
          <cell r="C14">
            <v>2018</v>
          </cell>
          <cell r="D14">
            <v>24.7209217877095</v>
          </cell>
          <cell r="E14">
            <v>2018</v>
          </cell>
          <cell r="F14">
            <v>24.844106145251299</v>
          </cell>
        </row>
        <row r="15">
          <cell r="A15">
            <v>1983</v>
          </cell>
          <cell r="B15">
            <v>23.6396089385475</v>
          </cell>
          <cell r="C15">
            <v>2019</v>
          </cell>
          <cell r="D15">
            <v>24.767653631284901</v>
          </cell>
          <cell r="E15">
            <v>2019</v>
          </cell>
          <cell r="F15">
            <v>24.8597486033519</v>
          </cell>
        </row>
        <row r="16">
          <cell r="A16">
            <v>1984</v>
          </cell>
          <cell r="B16">
            <v>23.8893593314763</v>
          </cell>
          <cell r="C16">
            <v>2020</v>
          </cell>
          <cell r="D16">
            <v>24.722869080779901</v>
          </cell>
          <cell r="E16">
            <v>2020</v>
          </cell>
          <cell r="F16">
            <v>24.756016713091899</v>
          </cell>
        </row>
        <row r="17">
          <cell r="A17">
            <v>1985</v>
          </cell>
          <cell r="B17">
            <v>24.1137709497206</v>
          </cell>
          <cell r="C17">
            <v>2021</v>
          </cell>
          <cell r="D17">
            <v>24.6087430167597</v>
          </cell>
          <cell r="E17">
            <v>2021</v>
          </cell>
          <cell r="F17">
            <v>25.053100558659199</v>
          </cell>
        </row>
        <row r="18">
          <cell r="A18">
            <v>1986</v>
          </cell>
          <cell r="B18">
            <v>24.178798882681502</v>
          </cell>
          <cell r="C18">
            <v>2022</v>
          </cell>
          <cell r="D18">
            <v>24.9143854748603</v>
          </cell>
          <cell r="E18">
            <v>2022</v>
          </cell>
          <cell r="F18">
            <v>25.093715083798799</v>
          </cell>
        </row>
        <row r="19">
          <cell r="A19">
            <v>1987</v>
          </cell>
          <cell r="B19">
            <v>24.115251396647999</v>
          </cell>
          <cell r="C19">
            <v>2023</v>
          </cell>
          <cell r="D19">
            <v>24.825614525139599</v>
          </cell>
          <cell r="E19">
            <v>2023</v>
          </cell>
          <cell r="F19">
            <v>25.082653631284899</v>
          </cell>
        </row>
        <row r="20">
          <cell r="A20">
            <v>1988</v>
          </cell>
          <cell r="B20">
            <v>24.182729805013899</v>
          </cell>
          <cell r="C20">
            <v>2024</v>
          </cell>
          <cell r="D20">
            <v>25.008189415041699</v>
          </cell>
          <cell r="E20">
            <v>2024</v>
          </cell>
          <cell r="F20">
            <v>25.2296935933147</v>
          </cell>
        </row>
        <row r="21">
          <cell r="A21">
            <v>1989</v>
          </cell>
          <cell r="B21">
            <v>24.0449441340782</v>
          </cell>
          <cell r="C21">
            <v>2025</v>
          </cell>
          <cell r="D21">
            <v>25.070251396648001</v>
          </cell>
          <cell r="E21">
            <v>2025</v>
          </cell>
          <cell r="F21">
            <v>24.952765363128499</v>
          </cell>
        </row>
        <row r="22">
          <cell r="A22">
            <v>1990</v>
          </cell>
          <cell r="B22">
            <v>24.1887988826815</v>
          </cell>
          <cell r="C22">
            <v>2026</v>
          </cell>
          <cell r="D22">
            <v>24.944050279329598</v>
          </cell>
          <cell r="E22">
            <v>2026</v>
          </cell>
          <cell r="F22">
            <v>24.9549441340782</v>
          </cell>
        </row>
        <row r="23">
          <cell r="A23">
            <v>1991</v>
          </cell>
          <cell r="B23">
            <v>24.0654748603352</v>
          </cell>
          <cell r="C23">
            <v>2027</v>
          </cell>
          <cell r="D23">
            <v>24.971731843575402</v>
          </cell>
          <cell r="E23">
            <v>2027</v>
          </cell>
          <cell r="F23">
            <v>25.064357541899401</v>
          </cell>
        </row>
        <row r="24">
          <cell r="A24">
            <v>1992</v>
          </cell>
          <cell r="B24">
            <v>23.922256267409399</v>
          </cell>
          <cell r="C24">
            <v>2028</v>
          </cell>
          <cell r="D24">
            <v>24.965626740946998</v>
          </cell>
          <cell r="E24">
            <v>2028</v>
          </cell>
          <cell r="F24">
            <v>25.0758774373259</v>
          </cell>
        </row>
        <row r="25">
          <cell r="A25">
            <v>1993</v>
          </cell>
          <cell r="B25">
            <v>24.1768435754189</v>
          </cell>
          <cell r="C25">
            <v>2029</v>
          </cell>
          <cell r="D25">
            <v>24.991452513966401</v>
          </cell>
          <cell r="E25">
            <v>2029</v>
          </cell>
          <cell r="F25">
            <v>25.106173184357498</v>
          </cell>
        </row>
        <row r="26">
          <cell r="A26">
            <v>1994</v>
          </cell>
          <cell r="B26">
            <v>24.028379888268098</v>
          </cell>
          <cell r="C26">
            <v>2030</v>
          </cell>
          <cell r="D26">
            <v>24.999888268156401</v>
          </cell>
          <cell r="E26">
            <v>2030</v>
          </cell>
          <cell r="F26">
            <v>25.243687150837999</v>
          </cell>
        </row>
        <row r="27">
          <cell r="A27">
            <v>1995</v>
          </cell>
          <cell r="B27">
            <v>24.126229050279299</v>
          </cell>
          <cell r="C27">
            <v>2031</v>
          </cell>
          <cell r="D27">
            <v>25.1577374301676</v>
          </cell>
          <cell r="E27">
            <v>2031</v>
          </cell>
          <cell r="F27">
            <v>24.979413407821198</v>
          </cell>
        </row>
        <row r="28">
          <cell r="A28">
            <v>1996</v>
          </cell>
          <cell r="B28">
            <v>24.093454038997201</v>
          </cell>
          <cell r="C28">
            <v>2032</v>
          </cell>
          <cell r="D28">
            <v>24.925793871866201</v>
          </cell>
          <cell r="E28">
            <v>2032</v>
          </cell>
          <cell r="F28">
            <v>25.115487465181001</v>
          </cell>
        </row>
        <row r="29">
          <cell r="A29">
            <v>1997</v>
          </cell>
          <cell r="B29">
            <v>24.384888268156399</v>
          </cell>
          <cell r="C29">
            <v>2033</v>
          </cell>
          <cell r="D29">
            <v>25.2306145251396</v>
          </cell>
          <cell r="E29">
            <v>2033</v>
          </cell>
          <cell r="F29">
            <v>25.230307262569799</v>
          </cell>
        </row>
        <row r="30">
          <cell r="A30">
            <v>1998</v>
          </cell>
          <cell r="B30">
            <v>24.341843575418999</v>
          </cell>
          <cell r="C30">
            <v>2034</v>
          </cell>
          <cell r="D30">
            <v>25.098519553072599</v>
          </cell>
          <cell r="E30">
            <v>2034</v>
          </cell>
          <cell r="F30">
            <v>25.262988826815601</v>
          </cell>
        </row>
        <row r="31">
          <cell r="A31">
            <v>1999</v>
          </cell>
          <cell r="B31">
            <v>24.232960893854699</v>
          </cell>
          <cell r="C31">
            <v>2035</v>
          </cell>
          <cell r="D31">
            <v>25.153854748603301</v>
          </cell>
          <cell r="E31">
            <v>2035</v>
          </cell>
          <cell r="F31">
            <v>25.138240223463601</v>
          </cell>
        </row>
        <row r="32">
          <cell r="A32">
            <v>2000</v>
          </cell>
          <cell r="B32">
            <v>24.329108635097398</v>
          </cell>
          <cell r="C32">
            <v>2036</v>
          </cell>
          <cell r="D32">
            <v>24.871197771587699</v>
          </cell>
          <cell r="E32">
            <v>2036</v>
          </cell>
          <cell r="F32">
            <v>25.367938718662899</v>
          </cell>
        </row>
        <row r="33">
          <cell r="A33">
            <v>2001</v>
          </cell>
          <cell r="B33">
            <v>24.351480446927301</v>
          </cell>
          <cell r="C33">
            <v>2037</v>
          </cell>
          <cell r="D33">
            <v>25.152458100558601</v>
          </cell>
          <cell r="E33">
            <v>2037</v>
          </cell>
          <cell r="F33">
            <v>25.1996368715083</v>
          </cell>
        </row>
        <row r="34">
          <cell r="A34">
            <v>2002</v>
          </cell>
          <cell r="B34">
            <v>24.476396648044702</v>
          </cell>
          <cell r="C34">
            <v>2038</v>
          </cell>
          <cell r="D34">
            <v>25.135139664804399</v>
          </cell>
          <cell r="E34">
            <v>2038</v>
          </cell>
          <cell r="F34">
            <v>25.322402234636801</v>
          </cell>
        </row>
        <row r="35">
          <cell r="A35">
            <v>2003</v>
          </cell>
          <cell r="B35">
            <v>24.404162011173099</v>
          </cell>
          <cell r="C35">
            <v>2039</v>
          </cell>
          <cell r="D35">
            <v>25.156284916201098</v>
          </cell>
          <cell r="E35">
            <v>2039</v>
          </cell>
          <cell r="F35">
            <v>25.5799162011173</v>
          </cell>
        </row>
        <row r="36">
          <cell r="A36">
            <v>2004</v>
          </cell>
          <cell r="B36">
            <v>24.365682451253399</v>
          </cell>
          <cell r="C36">
            <v>2040</v>
          </cell>
          <cell r="D36">
            <v>25.393259052924801</v>
          </cell>
          <cell r="E36">
            <v>2040</v>
          </cell>
          <cell r="F36">
            <v>25.472562674094601</v>
          </cell>
        </row>
        <row r="37">
          <cell r="A37">
            <v>2005</v>
          </cell>
          <cell r="B37">
            <v>24.506564245810001</v>
          </cell>
          <cell r="C37">
            <v>2041</v>
          </cell>
          <cell r="D37">
            <v>25.2934357541899</v>
          </cell>
          <cell r="E37">
            <v>2041</v>
          </cell>
          <cell r="F37">
            <v>25.650837988826801</v>
          </cell>
        </row>
        <row r="38">
          <cell r="C38">
            <v>2042</v>
          </cell>
          <cell r="D38">
            <v>25.454692737430101</v>
          </cell>
          <cell r="E38">
            <v>2042</v>
          </cell>
          <cell r="F38">
            <v>25.741592178770901</v>
          </cell>
        </row>
        <row r="39">
          <cell r="C39">
            <v>2043</v>
          </cell>
          <cell r="D39">
            <v>25.485418994413301</v>
          </cell>
          <cell r="E39">
            <v>2043</v>
          </cell>
          <cell r="F39">
            <v>25.502430167597701</v>
          </cell>
        </row>
        <row r="40">
          <cell r="C40">
            <v>2044</v>
          </cell>
          <cell r="D40">
            <v>25.3821169916434</v>
          </cell>
          <cell r="E40">
            <v>2044</v>
          </cell>
          <cell r="F40">
            <v>25.8060167130919</v>
          </cell>
        </row>
        <row r="41">
          <cell r="C41">
            <v>2045</v>
          </cell>
          <cell r="D41">
            <v>25.134581005586501</v>
          </cell>
          <cell r="E41">
            <v>2045</v>
          </cell>
          <cell r="F41">
            <v>25.5517318435754</v>
          </cell>
        </row>
        <row r="42">
          <cell r="C42">
            <v>2046</v>
          </cell>
          <cell r="D42">
            <v>25.560586592178701</v>
          </cell>
          <cell r="E42">
            <v>2046</v>
          </cell>
          <cell r="F42">
            <v>25.545446927374201</v>
          </cell>
        </row>
        <row r="43">
          <cell r="C43">
            <v>2047</v>
          </cell>
          <cell r="D43">
            <v>25.443156424581002</v>
          </cell>
          <cell r="E43">
            <v>2047</v>
          </cell>
          <cell r="F43">
            <v>25.615502793295999</v>
          </cell>
        </row>
        <row r="44">
          <cell r="C44">
            <v>2048</v>
          </cell>
          <cell r="D44">
            <v>25.301922005571001</v>
          </cell>
          <cell r="E44">
            <v>2048</v>
          </cell>
          <cell r="F44">
            <v>25.561281337047301</v>
          </cell>
        </row>
        <row r="45">
          <cell r="C45">
            <v>2049</v>
          </cell>
          <cell r="D45">
            <v>25.365223463687101</v>
          </cell>
          <cell r="E45">
            <v>2049</v>
          </cell>
          <cell r="F45">
            <v>25.659581005586599</v>
          </cell>
        </row>
        <row r="46">
          <cell r="C46">
            <v>2050</v>
          </cell>
          <cell r="D46">
            <v>25.614106145251299</v>
          </cell>
          <cell r="E46">
            <v>2050</v>
          </cell>
          <cell r="F46">
            <v>26.041564245810001</v>
          </cell>
        </row>
        <row r="47">
          <cell r="C47">
            <v>2051</v>
          </cell>
          <cell r="D47">
            <v>25.469301675977601</v>
          </cell>
          <cell r="E47">
            <v>2051</v>
          </cell>
          <cell r="F47">
            <v>26.0119553072625</v>
          </cell>
        </row>
        <row r="48">
          <cell r="C48">
            <v>2052</v>
          </cell>
          <cell r="D48">
            <v>25.5047632311977</v>
          </cell>
          <cell r="E48">
            <v>2052</v>
          </cell>
          <cell r="F48">
            <v>25.945097493036101</v>
          </cell>
        </row>
        <row r="49">
          <cell r="C49">
            <v>2053</v>
          </cell>
          <cell r="D49">
            <v>25.520782122905</v>
          </cell>
          <cell r="E49">
            <v>2053</v>
          </cell>
          <cell r="F49">
            <v>25.998659217877002</v>
          </cell>
        </row>
        <row r="50">
          <cell r="C50">
            <v>2054</v>
          </cell>
          <cell r="D50">
            <v>25.355921787709399</v>
          </cell>
          <cell r="E50">
            <v>2054</v>
          </cell>
          <cell r="F50">
            <v>25.988240223463599</v>
          </cell>
        </row>
        <row r="51">
          <cell r="C51">
            <v>2055</v>
          </cell>
          <cell r="D51">
            <v>25.430782122905001</v>
          </cell>
          <cell r="E51">
            <v>2055</v>
          </cell>
          <cell r="F51">
            <v>25.963575418994399</v>
          </cell>
        </row>
        <row r="52">
          <cell r="C52">
            <v>2056</v>
          </cell>
          <cell r="D52">
            <v>25.704094707520898</v>
          </cell>
          <cell r="E52">
            <v>2056</v>
          </cell>
          <cell r="F52">
            <v>25.9947075208913</v>
          </cell>
        </row>
        <row r="53">
          <cell r="C53">
            <v>2057</v>
          </cell>
          <cell r="D53">
            <v>25.620279329608898</v>
          </cell>
          <cell r="E53">
            <v>2057</v>
          </cell>
          <cell r="F53">
            <v>26.1812569832401</v>
          </cell>
        </row>
        <row r="54">
          <cell r="C54">
            <v>2058</v>
          </cell>
          <cell r="D54">
            <v>25.496033519552999</v>
          </cell>
          <cell r="E54">
            <v>2058</v>
          </cell>
          <cell r="F54">
            <v>26.2817318435754</v>
          </cell>
        </row>
        <row r="55">
          <cell r="C55">
            <v>2059</v>
          </cell>
          <cell r="D55">
            <v>25.705335195530701</v>
          </cell>
          <cell r="E55">
            <v>2059</v>
          </cell>
          <cell r="F55">
            <v>26.407737430167501</v>
          </cell>
        </row>
        <row r="56">
          <cell r="C56">
            <v>2060</v>
          </cell>
          <cell r="D56">
            <v>25.514540389972101</v>
          </cell>
          <cell r="E56">
            <v>2060</v>
          </cell>
          <cell r="F56">
            <v>26.502116991643401</v>
          </cell>
        </row>
        <row r="57">
          <cell r="C57">
            <v>2061</v>
          </cell>
          <cell r="D57">
            <v>25.6283798882681</v>
          </cell>
          <cell r="E57">
            <v>2061</v>
          </cell>
          <cell r="F57">
            <v>26.364134078212199</v>
          </cell>
        </row>
        <row r="58">
          <cell r="C58">
            <v>2062</v>
          </cell>
          <cell r="D58">
            <v>25.8916201117318</v>
          </cell>
          <cell r="E58">
            <v>2062</v>
          </cell>
          <cell r="F58">
            <v>26.366201117318401</v>
          </cell>
        </row>
        <row r="59">
          <cell r="C59">
            <v>2063</v>
          </cell>
          <cell r="D59">
            <v>25.8237430167597</v>
          </cell>
          <cell r="E59">
            <v>2063</v>
          </cell>
          <cell r="F59">
            <v>26.393324022346299</v>
          </cell>
        </row>
        <row r="60">
          <cell r="C60">
            <v>2064</v>
          </cell>
          <cell r="D60">
            <v>25.7958774373258</v>
          </cell>
          <cell r="E60">
            <v>2064</v>
          </cell>
          <cell r="F60">
            <v>26.3896935933147</v>
          </cell>
        </row>
        <row r="61">
          <cell r="C61">
            <v>2065</v>
          </cell>
          <cell r="D61">
            <v>25.483854748603299</v>
          </cell>
          <cell r="E61">
            <v>2065</v>
          </cell>
          <cell r="F61">
            <v>26.638631284916201</v>
          </cell>
        </row>
        <row r="62">
          <cell r="C62">
            <v>2066</v>
          </cell>
          <cell r="D62">
            <v>26.0027653631284</v>
          </cell>
          <cell r="E62">
            <v>2066</v>
          </cell>
          <cell r="F62">
            <v>26.637486033519501</v>
          </cell>
        </row>
        <row r="63">
          <cell r="C63">
            <v>2067</v>
          </cell>
          <cell r="D63">
            <v>25.955586592178701</v>
          </cell>
          <cell r="E63">
            <v>2067</v>
          </cell>
          <cell r="F63">
            <v>26.699106145251399</v>
          </cell>
        </row>
        <row r="64">
          <cell r="C64">
            <v>2068</v>
          </cell>
          <cell r="D64">
            <v>25.740724233983201</v>
          </cell>
          <cell r="E64">
            <v>2068</v>
          </cell>
          <cell r="F64">
            <v>26.6984122562674</v>
          </cell>
        </row>
        <row r="65">
          <cell r="C65">
            <v>2069</v>
          </cell>
          <cell r="D65">
            <v>25.7507541899441</v>
          </cell>
          <cell r="E65">
            <v>2069</v>
          </cell>
          <cell r="F65">
            <v>26.707625698324001</v>
          </cell>
        </row>
        <row r="66">
          <cell r="C66">
            <v>2070</v>
          </cell>
          <cell r="D66">
            <v>25.713016759776501</v>
          </cell>
          <cell r="E66">
            <v>2070</v>
          </cell>
          <cell r="F66">
            <v>26.5137150837989</v>
          </cell>
        </row>
        <row r="67">
          <cell r="C67">
            <v>2071</v>
          </cell>
          <cell r="D67">
            <v>25.977178770949699</v>
          </cell>
          <cell r="E67">
            <v>2071</v>
          </cell>
          <cell r="F67">
            <v>26.705977653631201</v>
          </cell>
        </row>
        <row r="68">
          <cell r="C68">
            <v>2072</v>
          </cell>
          <cell r="D68">
            <v>25.733231197771499</v>
          </cell>
          <cell r="E68">
            <v>2072</v>
          </cell>
          <cell r="F68">
            <v>26.8299721448467</v>
          </cell>
        </row>
        <row r="69">
          <cell r="C69">
            <v>2073</v>
          </cell>
          <cell r="D69">
            <v>25.971256983240199</v>
          </cell>
          <cell r="E69">
            <v>2073</v>
          </cell>
          <cell r="F69">
            <v>26.933324022346302</v>
          </cell>
        </row>
        <row r="70">
          <cell r="C70">
            <v>2074</v>
          </cell>
          <cell r="D70">
            <v>25.9770670391061</v>
          </cell>
          <cell r="E70">
            <v>2074</v>
          </cell>
          <cell r="F70">
            <v>27.096955307262501</v>
          </cell>
        </row>
        <row r="71">
          <cell r="C71">
            <v>2075</v>
          </cell>
          <cell r="D71">
            <v>25.727290502793199</v>
          </cell>
          <cell r="E71">
            <v>2075</v>
          </cell>
          <cell r="F71">
            <v>26.902849162011101</v>
          </cell>
        </row>
        <row r="72">
          <cell r="C72">
            <v>2076</v>
          </cell>
          <cell r="D72">
            <v>25.624874651810501</v>
          </cell>
          <cell r="E72">
            <v>2076</v>
          </cell>
          <cell r="F72">
            <v>26.911086350974902</v>
          </cell>
        </row>
        <row r="73">
          <cell r="C73">
            <v>2077</v>
          </cell>
          <cell r="D73">
            <v>25.8796648044693</v>
          </cell>
          <cell r="E73">
            <v>2077</v>
          </cell>
          <cell r="F73">
            <v>26.902458100558601</v>
          </cell>
        </row>
        <row r="74">
          <cell r="C74">
            <v>2078</v>
          </cell>
          <cell r="D74">
            <v>26.032262569832302</v>
          </cell>
          <cell r="E74">
            <v>2078</v>
          </cell>
          <cell r="F74">
            <v>27.323100558659199</v>
          </cell>
        </row>
        <row r="75">
          <cell r="C75">
            <v>2079</v>
          </cell>
          <cell r="D75">
            <v>25.918379888268099</v>
          </cell>
          <cell r="E75">
            <v>2079</v>
          </cell>
          <cell r="F75">
            <v>27.4600837988826</v>
          </cell>
        </row>
        <row r="76">
          <cell r="C76">
            <v>2080</v>
          </cell>
          <cell r="D76">
            <v>25.866267409470701</v>
          </cell>
          <cell r="E76">
            <v>2080</v>
          </cell>
          <cell r="F76">
            <v>27.0801671309192</v>
          </cell>
        </row>
        <row r="77">
          <cell r="C77">
            <v>2081</v>
          </cell>
          <cell r="D77">
            <v>25.898966480446902</v>
          </cell>
          <cell r="E77">
            <v>2081</v>
          </cell>
          <cell r="F77">
            <v>27.176955307262499</v>
          </cell>
        </row>
        <row r="78">
          <cell r="C78">
            <v>2082</v>
          </cell>
          <cell r="D78">
            <v>26.0700837988826</v>
          </cell>
          <cell r="E78">
            <v>2082</v>
          </cell>
          <cell r="F78">
            <v>27.255502793296099</v>
          </cell>
        </row>
        <row r="79">
          <cell r="C79">
            <v>2083</v>
          </cell>
          <cell r="D79">
            <v>26.0172346368714</v>
          </cell>
          <cell r="E79">
            <v>2083</v>
          </cell>
          <cell r="F79">
            <v>27.213324022346299</v>
          </cell>
        </row>
        <row r="80">
          <cell r="C80">
            <v>2084</v>
          </cell>
          <cell r="D80">
            <v>26.0277715877437</v>
          </cell>
          <cell r="E80">
            <v>2084</v>
          </cell>
          <cell r="F80">
            <v>27.130222841225599</v>
          </cell>
        </row>
        <row r="81">
          <cell r="C81">
            <v>2085</v>
          </cell>
          <cell r="D81">
            <v>25.934078212290402</v>
          </cell>
          <cell r="E81">
            <v>2085</v>
          </cell>
          <cell r="F81">
            <v>27.508016759776499</v>
          </cell>
        </row>
        <row r="82">
          <cell r="C82">
            <v>2086</v>
          </cell>
          <cell r="D82">
            <v>25.8378491620111</v>
          </cell>
          <cell r="E82">
            <v>2086</v>
          </cell>
          <cell r="F82">
            <v>27.5142178770949</v>
          </cell>
        </row>
        <row r="83">
          <cell r="C83">
            <v>2087</v>
          </cell>
          <cell r="D83">
            <v>25.861424581005501</v>
          </cell>
          <cell r="E83">
            <v>2087</v>
          </cell>
          <cell r="F83">
            <v>27.6207262569832</v>
          </cell>
        </row>
        <row r="84">
          <cell r="C84">
            <v>2088</v>
          </cell>
          <cell r="D84">
            <v>26.055598885793799</v>
          </cell>
          <cell r="E84">
            <v>2088</v>
          </cell>
          <cell r="F84">
            <v>27.595041782729801</v>
          </cell>
        </row>
        <row r="85">
          <cell r="C85">
            <v>2089</v>
          </cell>
          <cell r="D85">
            <v>25.886312849162</v>
          </cell>
          <cell r="E85">
            <v>2089</v>
          </cell>
          <cell r="F85">
            <v>27.833854748603301</v>
          </cell>
        </row>
        <row r="86">
          <cell r="C86">
            <v>2090</v>
          </cell>
          <cell r="D86">
            <v>26.069720670391</v>
          </cell>
          <cell r="E86">
            <v>2090</v>
          </cell>
          <cell r="F86">
            <v>27.5026536312849</v>
          </cell>
        </row>
        <row r="87">
          <cell r="C87">
            <v>2091</v>
          </cell>
          <cell r="D87">
            <v>26.014245810055801</v>
          </cell>
          <cell r="E87">
            <v>2091</v>
          </cell>
          <cell r="F87">
            <v>27.627737430167599</v>
          </cell>
        </row>
        <row r="88">
          <cell r="C88">
            <v>2092</v>
          </cell>
          <cell r="D88">
            <v>25.955598885793801</v>
          </cell>
          <cell r="E88">
            <v>2092</v>
          </cell>
          <cell r="F88">
            <v>27.774874651810499</v>
          </cell>
        </row>
        <row r="89">
          <cell r="C89">
            <v>2093</v>
          </cell>
          <cell r="D89">
            <v>26.069692737430099</v>
          </cell>
          <cell r="E89">
            <v>2093</v>
          </cell>
          <cell r="F89">
            <v>27.833016759776498</v>
          </cell>
        </row>
        <row r="90">
          <cell r="C90">
            <v>2094</v>
          </cell>
          <cell r="D90">
            <v>25.7391620111731</v>
          </cell>
          <cell r="E90">
            <v>2094</v>
          </cell>
          <cell r="F90">
            <v>27.845726256983198</v>
          </cell>
        </row>
        <row r="91">
          <cell r="C91">
            <v>2095</v>
          </cell>
          <cell r="D91">
            <v>25.597318435754101</v>
          </cell>
          <cell r="E91">
            <v>2095</v>
          </cell>
          <cell r="F91">
            <v>27.871145251396602</v>
          </cell>
        </row>
        <row r="92">
          <cell r="C92">
            <v>2096</v>
          </cell>
          <cell r="D92">
            <v>26.055933147632299</v>
          </cell>
          <cell r="E92">
            <v>2096</v>
          </cell>
          <cell r="F92">
            <v>27.877799442896901</v>
          </cell>
        </row>
        <row r="93">
          <cell r="C93">
            <v>2097</v>
          </cell>
          <cell r="D93">
            <v>25.870027932960799</v>
          </cell>
          <cell r="E93">
            <v>2097</v>
          </cell>
          <cell r="F93">
            <v>28.031871508379901</v>
          </cell>
        </row>
        <row r="94">
          <cell r="C94">
            <v>2098</v>
          </cell>
          <cell r="D94">
            <v>26.075195530726202</v>
          </cell>
          <cell r="E94">
            <v>2098</v>
          </cell>
          <cell r="F94">
            <v>28.212122905027901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m.dmcr.go.th/c_1/s_423/d_19120" TargetMode="External"/><Relationship Id="rId3" Type="http://schemas.openxmlformats.org/officeDocument/2006/relationships/hyperlink" Target="https://www.chumphon.go.th/pmqa/pocdb/db4.php" TargetMode="External"/><Relationship Id="rId7" Type="http://schemas.openxmlformats.org/officeDocument/2006/relationships/hyperlink" Target="https://www.disaster.go.th/upload/download/file_attach/5fad087da968d.pdf" TargetMode="External"/><Relationship Id="rId2" Type="http://schemas.openxmlformats.org/officeDocument/2006/relationships/hyperlink" Target="https://km.dmcr.go.th/c_1/s_397/d_19063" TargetMode="External"/><Relationship Id="rId1" Type="http://schemas.openxmlformats.org/officeDocument/2006/relationships/hyperlink" Target="https://www.thailandtidetables.com/%E0%B9%84%E0%B8%97%E0%B8%A2/%E0%B8%AB%E0%B8%99%E0%B9%89%E0%B8%B2%E0%B9%81%E0%B8%A3%E0%B8%81.php" TargetMode="External"/><Relationship Id="rId6" Type="http://schemas.openxmlformats.org/officeDocument/2006/relationships/hyperlink" Target="http://portal.disaster.go.th/portal/public/index.do;jsessionid=FB0DE7CEFE955D7B9633EB593D8EDA18" TargetMode="External"/><Relationship Id="rId5" Type="http://schemas.openxmlformats.org/officeDocument/2006/relationships/hyperlink" Target="http://sql.ldd.go.th/ldddata/mapsoilH2.html" TargetMode="External"/><Relationship Id="rId4" Type="http://schemas.openxmlformats.org/officeDocument/2006/relationships/hyperlink" Target="https://www.chumphon.go.th/pmqa/pocdb/db4.ph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sdc.go.th/main.php?filename=gross_regiona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34"/>
  <sheetViews>
    <sheetView tabSelected="1" topLeftCell="A8" zoomScale="78" zoomScaleNormal="78" workbookViewId="0">
      <selection activeCell="E30" sqref="E30"/>
    </sheetView>
  </sheetViews>
  <sheetFormatPr defaultColWidth="8.7109375" defaultRowHeight="21"/>
  <cols>
    <col min="1" max="1" width="47.140625" style="53" customWidth="1"/>
    <col min="2" max="4" width="10.5703125" style="53" customWidth="1"/>
    <col min="5" max="5" width="31.5703125" style="53" customWidth="1"/>
    <col min="6" max="6" width="60.140625" style="53" customWidth="1"/>
    <col min="7" max="16384" width="8.7109375" style="53"/>
  </cols>
  <sheetData>
    <row r="1" spans="1:13" s="52" customFormat="1" ht="26.25">
      <c r="A1" s="93" t="s">
        <v>107</v>
      </c>
      <c r="B1" s="93"/>
      <c r="C1" s="93"/>
      <c r="D1" s="93"/>
      <c r="E1" s="93"/>
      <c r="F1" s="93"/>
    </row>
    <row r="2" spans="1:13" ht="23.25">
      <c r="A2" s="94" t="s">
        <v>108</v>
      </c>
      <c r="B2" s="94"/>
      <c r="C2" s="94"/>
      <c r="D2" s="94"/>
      <c r="E2" s="94"/>
      <c r="F2" s="94"/>
    </row>
    <row r="3" spans="1:13">
      <c r="A3" s="54" t="s">
        <v>109</v>
      </c>
      <c r="B3" s="85"/>
      <c r="C3" s="85"/>
      <c r="D3" s="85"/>
      <c r="E3" s="85"/>
      <c r="F3" s="85"/>
    </row>
    <row r="4" spans="1:13">
      <c r="A4" s="54" t="s">
        <v>110</v>
      </c>
      <c r="B4" s="85" t="s">
        <v>148</v>
      </c>
      <c r="C4" s="85"/>
      <c r="D4" s="85"/>
      <c r="E4" s="85"/>
      <c r="F4" s="85"/>
    </row>
    <row r="5" spans="1:13">
      <c r="A5" s="54" t="s">
        <v>0</v>
      </c>
      <c r="B5" s="85">
        <v>2566</v>
      </c>
      <c r="C5" s="85"/>
      <c r="D5" s="85"/>
      <c r="E5" s="85"/>
      <c r="F5" s="85"/>
    </row>
    <row r="6" spans="1:13">
      <c r="A6" s="54" t="s">
        <v>111</v>
      </c>
      <c r="B6" s="85"/>
      <c r="C6" s="85"/>
      <c r="D6" s="85"/>
      <c r="E6" s="85"/>
      <c r="F6" s="85"/>
    </row>
    <row r="7" spans="1:13">
      <c r="A7" s="54" t="s">
        <v>112</v>
      </c>
      <c r="B7" s="85" t="s">
        <v>147</v>
      </c>
      <c r="C7" s="85"/>
      <c r="D7" s="85"/>
      <c r="E7" s="85"/>
      <c r="F7" s="85"/>
    </row>
    <row r="8" spans="1:13">
      <c r="A8" s="55"/>
      <c r="B8" s="56"/>
      <c r="C8" s="56"/>
      <c r="D8" s="56"/>
      <c r="E8" s="57"/>
      <c r="F8" s="57"/>
    </row>
    <row r="9" spans="1:13" ht="42">
      <c r="A9" s="58" t="s">
        <v>113</v>
      </c>
      <c r="B9" s="59" t="s">
        <v>114</v>
      </c>
      <c r="C9" s="60" t="s">
        <v>115</v>
      </c>
      <c r="D9" s="61" t="s">
        <v>116</v>
      </c>
      <c r="E9" s="62" t="s">
        <v>117</v>
      </c>
      <c r="F9" s="63" t="s">
        <v>118</v>
      </c>
    </row>
    <row r="10" spans="1:13">
      <c r="A10" s="86" t="s">
        <v>119</v>
      </c>
      <c r="B10" s="87"/>
      <c r="C10" s="87"/>
      <c r="D10" s="87"/>
      <c r="E10" s="88"/>
      <c r="F10" s="89"/>
    </row>
    <row r="11" spans="1:13" ht="105">
      <c r="A11" s="69" t="s">
        <v>120</v>
      </c>
      <c r="B11" s="70" t="s">
        <v>114</v>
      </c>
      <c r="C11" s="71"/>
      <c r="D11" s="71"/>
      <c r="E11" s="72" t="s">
        <v>173</v>
      </c>
      <c r="F11" s="98" t="s">
        <v>177</v>
      </c>
      <c r="G11" s="73"/>
    </row>
    <row r="12" spans="1:13">
      <c r="A12" s="69" t="s">
        <v>121</v>
      </c>
      <c r="B12" s="70" t="s">
        <v>114</v>
      </c>
      <c r="C12" s="71"/>
      <c r="D12" s="71"/>
      <c r="E12" s="71" t="s">
        <v>174</v>
      </c>
      <c r="F12" t="s">
        <v>180</v>
      </c>
      <c r="G12" s="73"/>
    </row>
    <row r="13" spans="1:13">
      <c r="A13" s="69" t="s">
        <v>122</v>
      </c>
      <c r="B13" s="70" t="s">
        <v>114</v>
      </c>
      <c r="C13" s="71"/>
      <c r="D13" s="71"/>
      <c r="E13" s="71" t="s">
        <v>167</v>
      </c>
      <c r="F13" s="84" t="s">
        <v>168</v>
      </c>
      <c r="G13" s="73"/>
    </row>
    <row r="14" spans="1:13">
      <c r="A14" s="69" t="s">
        <v>123</v>
      </c>
      <c r="B14" s="70" t="s">
        <v>114</v>
      </c>
      <c r="C14" s="71"/>
      <c r="D14" s="71"/>
      <c r="E14" s="71" t="s">
        <v>181</v>
      </c>
      <c r="F14" t="s">
        <v>182</v>
      </c>
      <c r="G14" s="73"/>
    </row>
    <row r="15" spans="1:13">
      <c r="A15" s="69" t="s">
        <v>149</v>
      </c>
      <c r="B15" s="70" t="s">
        <v>114</v>
      </c>
      <c r="C15" s="71"/>
      <c r="D15" s="71"/>
      <c r="E15" s="71" t="s">
        <v>179</v>
      </c>
      <c r="F15" s="71" t="s">
        <v>178</v>
      </c>
      <c r="G15" s="73"/>
    </row>
    <row r="16" spans="1:13">
      <c r="A16" s="69" t="s">
        <v>150</v>
      </c>
      <c r="B16" s="70" t="s">
        <v>114</v>
      </c>
      <c r="C16" s="71"/>
      <c r="D16" s="71"/>
      <c r="E16" s="71" t="s">
        <v>150</v>
      </c>
      <c r="F16" s="71" t="s">
        <v>151</v>
      </c>
      <c r="G16" s="73"/>
      <c r="L16" s="96"/>
      <c r="M16" s="97"/>
    </row>
    <row r="17" spans="1:7">
      <c r="A17" s="86" t="s">
        <v>124</v>
      </c>
      <c r="B17" s="88"/>
      <c r="C17" s="88"/>
      <c r="D17" s="88"/>
      <c r="E17" s="88"/>
      <c r="F17" s="89"/>
    </row>
    <row r="18" spans="1:7">
      <c r="A18" s="64" t="s">
        <v>125</v>
      </c>
      <c r="B18" s="59" t="s">
        <v>114</v>
      </c>
      <c r="C18" s="65"/>
      <c r="D18" s="65"/>
      <c r="E18" s="99" t="s">
        <v>186</v>
      </c>
      <c r="F18" s="68" t="s">
        <v>176</v>
      </c>
    </row>
    <row r="19" spans="1:7">
      <c r="A19" s="64" t="s">
        <v>126</v>
      </c>
      <c r="B19" s="59" t="s">
        <v>114</v>
      </c>
      <c r="C19" s="65"/>
      <c r="D19" s="65"/>
      <c r="E19" s="100"/>
      <c r="F19" s="68" t="s">
        <v>176</v>
      </c>
    </row>
    <row r="20" spans="1:7">
      <c r="A20" s="64" t="s">
        <v>127</v>
      </c>
      <c r="B20" s="59" t="s">
        <v>114</v>
      </c>
      <c r="C20" s="65"/>
      <c r="D20" s="65"/>
      <c r="E20" s="65" t="s">
        <v>185</v>
      </c>
      <c r="F20" s="65" t="s">
        <v>175</v>
      </c>
    </row>
    <row r="21" spans="1:7">
      <c r="A21" s="64" t="s">
        <v>128</v>
      </c>
      <c r="B21" s="59" t="s">
        <v>114</v>
      </c>
      <c r="C21" s="65"/>
      <c r="D21" s="65"/>
      <c r="E21" s="65" t="s">
        <v>171</v>
      </c>
      <c r="F21" s="65" t="s">
        <v>175</v>
      </c>
    </row>
    <row r="22" spans="1:7">
      <c r="A22" s="64" t="s">
        <v>129</v>
      </c>
      <c r="B22" s="59" t="s">
        <v>114</v>
      </c>
      <c r="C22" s="65"/>
      <c r="D22" s="65"/>
      <c r="E22" s="65" t="s">
        <v>170</v>
      </c>
      <c r="F22" s="65" t="s">
        <v>166</v>
      </c>
    </row>
    <row r="23" spans="1:7">
      <c r="A23" s="64" t="s">
        <v>130</v>
      </c>
      <c r="B23" s="59" t="s">
        <v>114</v>
      </c>
      <c r="C23" s="65"/>
      <c r="D23" s="65"/>
      <c r="E23" s="65" t="s">
        <v>172</v>
      </c>
      <c r="F23" s="95" t="s">
        <v>169</v>
      </c>
    </row>
    <row r="24" spans="1:7">
      <c r="A24" s="90" t="s">
        <v>131</v>
      </c>
      <c r="B24" s="91"/>
      <c r="C24" s="91"/>
      <c r="D24" s="91"/>
      <c r="E24" s="91"/>
      <c r="F24" s="92"/>
    </row>
    <row r="25" spans="1:7">
      <c r="A25" s="64" t="s">
        <v>132</v>
      </c>
      <c r="B25" s="59" t="s">
        <v>114</v>
      </c>
      <c r="C25" s="65"/>
      <c r="D25" s="65"/>
      <c r="E25" s="65" t="s">
        <v>187</v>
      </c>
      <c r="F25" s="68" t="s">
        <v>133</v>
      </c>
    </row>
    <row r="26" spans="1:7">
      <c r="A26" s="64" t="s">
        <v>134</v>
      </c>
      <c r="B26" s="59" t="s">
        <v>114</v>
      </c>
      <c r="C26" s="65"/>
      <c r="D26" s="65"/>
      <c r="E26" s="65" t="s">
        <v>189</v>
      </c>
      <c r="F26" s="68" t="s">
        <v>188</v>
      </c>
    </row>
    <row r="27" spans="1:7">
      <c r="A27" s="64" t="s">
        <v>135</v>
      </c>
      <c r="B27" s="59" t="s">
        <v>114</v>
      </c>
      <c r="C27" s="65"/>
      <c r="D27" s="65"/>
      <c r="E27" s="65" t="s">
        <v>190</v>
      </c>
      <c r="F27" s="68" t="s">
        <v>146</v>
      </c>
    </row>
    <row r="28" spans="1:7">
      <c r="A28" s="64" t="s">
        <v>136</v>
      </c>
      <c r="B28" s="59" t="s">
        <v>114</v>
      </c>
      <c r="C28" s="65"/>
      <c r="D28" s="65"/>
      <c r="E28" s="65" t="s">
        <v>191</v>
      </c>
      <c r="F28" s="65"/>
    </row>
    <row r="29" spans="1:7">
      <c r="A29" s="67" t="s">
        <v>137</v>
      </c>
      <c r="B29" s="59" t="s">
        <v>114</v>
      </c>
      <c r="C29" s="65"/>
      <c r="D29" s="65"/>
      <c r="E29" s="65" t="s">
        <v>192</v>
      </c>
      <c r="F29" s="65" t="s">
        <v>138</v>
      </c>
      <c r="G29" s="66" t="s">
        <v>139</v>
      </c>
    </row>
    <row r="30" spans="1:7">
      <c r="A30" s="64" t="s">
        <v>140</v>
      </c>
      <c r="B30" s="59" t="s">
        <v>114</v>
      </c>
      <c r="C30" s="65"/>
      <c r="D30" s="65"/>
      <c r="E30" s="65"/>
      <c r="F30" s="68" t="s">
        <v>141</v>
      </c>
    </row>
    <row r="31" spans="1:7">
      <c r="A31" s="64" t="s">
        <v>142</v>
      </c>
      <c r="B31" s="59" t="s">
        <v>114</v>
      </c>
      <c r="C31" s="65"/>
      <c r="D31" s="65"/>
      <c r="E31" s="65"/>
      <c r="F31" s="68" t="s">
        <v>194</v>
      </c>
    </row>
    <row r="32" spans="1:7">
      <c r="A32" s="64" t="s">
        <v>143</v>
      </c>
      <c r="B32" s="59" t="s">
        <v>114</v>
      </c>
      <c r="C32" s="65"/>
      <c r="D32" s="65"/>
      <c r="E32" s="65" t="s">
        <v>183</v>
      </c>
      <c r="F32" s="68" t="s">
        <v>184</v>
      </c>
    </row>
    <row r="33" spans="1:6">
      <c r="A33" s="64" t="s">
        <v>144</v>
      </c>
      <c r="B33" s="59" t="s">
        <v>114</v>
      </c>
      <c r="C33" s="65"/>
      <c r="D33" s="65"/>
      <c r="E33" s="65"/>
      <c r="F33" s="65" t="s">
        <v>145</v>
      </c>
    </row>
    <row r="34" spans="1:6">
      <c r="A34" s="64" t="s">
        <v>18</v>
      </c>
      <c r="B34" s="59" t="s">
        <v>114</v>
      </c>
      <c r="C34" s="65"/>
      <c r="D34" s="65"/>
      <c r="E34" s="65" t="s">
        <v>193</v>
      </c>
      <c r="F34" s="65" t="s">
        <v>146</v>
      </c>
    </row>
  </sheetData>
  <mergeCells count="11">
    <mergeCell ref="B7:F7"/>
    <mergeCell ref="A10:F10"/>
    <mergeCell ref="A17:F17"/>
    <mergeCell ref="A24:F24"/>
    <mergeCell ref="A1:F1"/>
    <mergeCell ref="A2:F2"/>
    <mergeCell ref="B3:F3"/>
    <mergeCell ref="B4:F4"/>
    <mergeCell ref="B5:F5"/>
    <mergeCell ref="B6:F6"/>
    <mergeCell ref="E18:E19"/>
  </mergeCells>
  <hyperlinks>
    <hyperlink ref="F30" r:id="rId1"/>
    <hyperlink ref="F32" r:id="rId2"/>
    <hyperlink ref="F19" r:id="rId3"/>
    <hyperlink ref="F18" r:id="rId4"/>
    <hyperlink ref="F25" r:id="rId5"/>
    <hyperlink ref="F26" r:id="rId6" location="dataTable"/>
    <hyperlink ref="F27" r:id="rId7"/>
    <hyperlink ref="F31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46" workbookViewId="0">
      <selection activeCell="N30" sqref="N30"/>
    </sheetView>
  </sheetViews>
  <sheetFormatPr defaultRowHeight="15"/>
  <cols>
    <col min="1" max="1" width="9.140625" bestFit="1" customWidth="1"/>
    <col min="2" max="2" width="15.28515625" bestFit="1" customWidth="1"/>
    <col min="3" max="3" width="9.85546875" bestFit="1" customWidth="1"/>
    <col min="4" max="4" width="13.85546875" bestFit="1" customWidth="1"/>
    <col min="5" max="6" width="11.7109375" bestFit="1" customWidth="1"/>
    <col min="7" max="7" width="9.42578125" bestFit="1" customWidth="1"/>
    <col min="8" max="8" width="13.85546875" bestFit="1" customWidth="1"/>
    <col min="9" max="9" width="40.7109375" bestFit="1" customWidth="1"/>
    <col min="10" max="10" width="21.5703125" bestFit="1" customWidth="1"/>
    <col min="11" max="11" width="22.28515625" bestFit="1" customWidth="1"/>
    <col min="12" max="12" width="15.5703125" bestFit="1" customWidth="1"/>
    <col min="13" max="13" width="24.140625" bestFit="1" customWidth="1"/>
    <col min="14" max="14" width="25" bestFit="1" customWidth="1"/>
  </cols>
  <sheetData>
    <row r="1" spans="1:14" ht="18.75">
      <c r="A1" s="42" t="s">
        <v>1</v>
      </c>
      <c r="B1" s="42" t="s">
        <v>70</v>
      </c>
      <c r="C1" s="42" t="s">
        <v>71</v>
      </c>
      <c r="D1" s="42" t="s">
        <v>72</v>
      </c>
      <c r="E1" s="42" t="s">
        <v>73</v>
      </c>
      <c r="F1" s="42" t="s">
        <v>74</v>
      </c>
      <c r="G1" s="42" t="s">
        <v>75</v>
      </c>
      <c r="H1" s="42" t="s">
        <v>76</v>
      </c>
      <c r="I1" s="42" t="s">
        <v>77</v>
      </c>
      <c r="J1" s="42" t="s">
        <v>78</v>
      </c>
      <c r="K1" s="42" t="s">
        <v>79</v>
      </c>
      <c r="L1" s="42" t="s">
        <v>80</v>
      </c>
      <c r="M1" s="42" t="s">
        <v>82</v>
      </c>
      <c r="N1" s="42" t="s">
        <v>83</v>
      </c>
    </row>
    <row r="2" spans="1:14" ht="18.75">
      <c r="A2" s="37">
        <v>2557</v>
      </c>
      <c r="B2" s="38">
        <v>808097.62</v>
      </c>
      <c r="C2" s="39">
        <v>7327</v>
      </c>
      <c r="D2" s="39">
        <v>843668</v>
      </c>
      <c r="E2" s="39">
        <v>585737</v>
      </c>
      <c r="F2" s="39">
        <v>230109</v>
      </c>
      <c r="G2" s="39">
        <v>4463</v>
      </c>
      <c r="H2" s="39">
        <v>1778857</v>
      </c>
      <c r="I2" s="40">
        <f>H2-D2-E2</f>
        <v>349452</v>
      </c>
      <c r="J2" s="40">
        <f>SUM(D2,E2,F2,G2,I2)</f>
        <v>2013429</v>
      </c>
      <c r="K2" s="41">
        <v>6011</v>
      </c>
      <c r="L2" s="41">
        <v>3756875</v>
      </c>
      <c r="M2" s="44">
        <f>(B2*100)/L2</f>
        <v>21.509835168857094</v>
      </c>
      <c r="N2" s="45">
        <f>(J2*100)/L2</f>
        <v>53.593185825985692</v>
      </c>
    </row>
    <row r="3" spans="1:14" ht="18.75">
      <c r="A3" s="37">
        <v>2558</v>
      </c>
      <c r="B3" s="38">
        <v>804298.87</v>
      </c>
      <c r="C3" s="39">
        <v>6064</v>
      </c>
      <c r="D3" s="39">
        <v>924752</v>
      </c>
      <c r="E3" s="39">
        <v>581037</v>
      </c>
      <c r="F3" s="39">
        <v>234179</v>
      </c>
      <c r="G3" s="39">
        <v>4464</v>
      </c>
      <c r="H3" s="39">
        <v>1831562</v>
      </c>
      <c r="I3" s="40">
        <f t="shared" ref="I3:I9" si="0">H3-D3-E3</f>
        <v>325773</v>
      </c>
      <c r="J3" s="40">
        <f t="shared" ref="J3:J9" si="1">SUM(D3,E3,F3,G3,I3)</f>
        <v>2070205</v>
      </c>
      <c r="K3" s="41">
        <v>6011</v>
      </c>
      <c r="L3" s="41">
        <v>3756875</v>
      </c>
      <c r="M3" s="44">
        <f t="shared" ref="M3:M9" si="2">(B3*100)/L3</f>
        <v>21.408720545666277</v>
      </c>
      <c r="N3" s="45">
        <f t="shared" ref="N3:N9" si="3">(J3*100)/L3</f>
        <v>55.104441856596239</v>
      </c>
    </row>
    <row r="4" spans="1:14" ht="18.75">
      <c r="A4" s="37">
        <v>2559</v>
      </c>
      <c r="B4" s="38">
        <v>805587.29</v>
      </c>
      <c r="C4" s="39">
        <v>4512</v>
      </c>
      <c r="D4" s="39">
        <v>964629</v>
      </c>
      <c r="E4" s="39">
        <v>573072</v>
      </c>
      <c r="F4" s="39">
        <v>257498</v>
      </c>
      <c r="G4" s="39">
        <v>5113</v>
      </c>
      <c r="H4" s="39">
        <v>1859798</v>
      </c>
      <c r="I4" s="40">
        <f t="shared" si="0"/>
        <v>322097</v>
      </c>
      <c r="J4" s="40">
        <f t="shared" si="1"/>
        <v>2122409</v>
      </c>
      <c r="K4" s="41">
        <v>6011</v>
      </c>
      <c r="L4" s="41">
        <v>3756875</v>
      </c>
      <c r="M4" s="44">
        <f t="shared" si="2"/>
        <v>21.443015538180003</v>
      </c>
      <c r="N4" s="45">
        <f t="shared" si="3"/>
        <v>56.494000998170023</v>
      </c>
    </row>
    <row r="5" spans="1:14" ht="18.75">
      <c r="A5" s="37">
        <v>2560</v>
      </c>
      <c r="B5" s="38">
        <v>798173.53</v>
      </c>
      <c r="C5" s="39">
        <v>3691</v>
      </c>
      <c r="D5" s="39">
        <v>1011944</v>
      </c>
      <c r="E5" s="39">
        <v>540756</v>
      </c>
      <c r="F5" s="39">
        <v>258934</v>
      </c>
      <c r="G5" s="39">
        <v>6203</v>
      </c>
      <c r="H5" s="39">
        <v>1771404</v>
      </c>
      <c r="I5" s="40">
        <f t="shared" si="0"/>
        <v>218704</v>
      </c>
      <c r="J5" s="40">
        <f t="shared" si="1"/>
        <v>2036541</v>
      </c>
      <c r="K5" s="41">
        <v>6011</v>
      </c>
      <c r="L5" s="41">
        <v>3756875</v>
      </c>
      <c r="M5" s="44">
        <f t="shared" si="2"/>
        <v>21.245677058725668</v>
      </c>
      <c r="N5" s="45">
        <f t="shared" si="3"/>
        <v>54.208377973714853</v>
      </c>
    </row>
    <row r="6" spans="1:14" ht="18.75">
      <c r="A6" s="37">
        <v>2561</v>
      </c>
      <c r="B6" s="38">
        <v>803569.21</v>
      </c>
      <c r="C6" s="39">
        <v>3800</v>
      </c>
      <c r="D6" s="39">
        <v>1026000</v>
      </c>
      <c r="E6" s="39">
        <v>781004</v>
      </c>
      <c r="F6" s="39">
        <v>259568</v>
      </c>
      <c r="G6" s="39">
        <v>6396</v>
      </c>
      <c r="H6" s="39">
        <v>2027739</v>
      </c>
      <c r="I6" s="40">
        <f t="shared" si="0"/>
        <v>220735</v>
      </c>
      <c r="J6" s="40">
        <f t="shared" si="1"/>
        <v>2293703</v>
      </c>
      <c r="K6" s="41">
        <v>6011</v>
      </c>
      <c r="L6" s="41">
        <v>3756875</v>
      </c>
      <c r="M6" s="44">
        <f t="shared" si="2"/>
        <v>21.389298552653468</v>
      </c>
      <c r="N6" s="45">
        <f t="shared" si="3"/>
        <v>61.053481949758776</v>
      </c>
    </row>
    <row r="7" spans="1:14" ht="18.75">
      <c r="A7" s="37">
        <v>2562</v>
      </c>
      <c r="B7" s="38">
        <v>804961.11</v>
      </c>
      <c r="C7" s="39">
        <v>4437</v>
      </c>
      <c r="D7" s="39">
        <v>1020684</v>
      </c>
      <c r="E7" s="39">
        <v>734231</v>
      </c>
      <c r="F7" s="39">
        <v>295508</v>
      </c>
      <c r="G7" s="39">
        <v>5827</v>
      </c>
      <c r="H7" s="39">
        <v>1956520</v>
      </c>
      <c r="I7" s="40">
        <f t="shared" si="0"/>
        <v>201605</v>
      </c>
      <c r="J7" s="40">
        <f t="shared" si="1"/>
        <v>2257855</v>
      </c>
      <c r="K7" s="41">
        <v>6011</v>
      </c>
      <c r="L7" s="41">
        <v>3756875</v>
      </c>
      <c r="M7" s="44">
        <f t="shared" si="2"/>
        <v>21.426347962069539</v>
      </c>
      <c r="N7" s="45">
        <f t="shared" si="3"/>
        <v>60.099284644817835</v>
      </c>
    </row>
    <row r="8" spans="1:14" ht="18.75">
      <c r="A8" s="37">
        <v>2563</v>
      </c>
      <c r="B8" s="38">
        <v>803473.32</v>
      </c>
      <c r="C8" s="39">
        <v>3855</v>
      </c>
      <c r="D8" s="39">
        <v>1024499</v>
      </c>
      <c r="E8" s="39">
        <v>720908</v>
      </c>
      <c r="F8" s="39">
        <v>298124</v>
      </c>
      <c r="G8" s="39">
        <v>6052</v>
      </c>
      <c r="H8" s="39">
        <v>1930630</v>
      </c>
      <c r="I8" s="40">
        <f t="shared" si="0"/>
        <v>185223</v>
      </c>
      <c r="J8" s="40">
        <f t="shared" si="1"/>
        <v>2234806</v>
      </c>
      <c r="K8" s="41">
        <v>6011</v>
      </c>
      <c r="L8" s="41">
        <v>3756875</v>
      </c>
      <c r="M8" s="44">
        <f t="shared" si="2"/>
        <v>21.386746165363501</v>
      </c>
      <c r="N8" s="45">
        <f t="shared" si="3"/>
        <v>59.485769422725006</v>
      </c>
    </row>
    <row r="9" spans="1:14" ht="18.75">
      <c r="A9" s="37">
        <v>2564</v>
      </c>
      <c r="B9" s="38">
        <v>803289.58</v>
      </c>
      <c r="C9" s="39">
        <v>3369</v>
      </c>
      <c r="D9" s="39">
        <v>1030641</v>
      </c>
      <c r="E9" s="39">
        <v>694259</v>
      </c>
      <c r="F9" s="39">
        <v>308960</v>
      </c>
      <c r="G9" s="39">
        <v>6331</v>
      </c>
      <c r="H9" s="39">
        <v>1904039</v>
      </c>
      <c r="I9" s="40">
        <f t="shared" si="0"/>
        <v>179139</v>
      </c>
      <c r="J9" s="40">
        <f t="shared" si="1"/>
        <v>2219330</v>
      </c>
      <c r="K9" s="41">
        <v>6011</v>
      </c>
      <c r="L9" s="41">
        <v>3756875</v>
      </c>
      <c r="M9" s="44">
        <f t="shared" si="2"/>
        <v>21.381855398436201</v>
      </c>
      <c r="N9" s="45">
        <f t="shared" si="3"/>
        <v>59.073831309266346</v>
      </c>
    </row>
    <row r="10" spans="1:14" ht="18.75">
      <c r="A10" s="43" t="s">
        <v>81</v>
      </c>
      <c r="J10" s="50">
        <f>AVERAGE(J2:J9)</f>
        <v>2156034.75</v>
      </c>
      <c r="K10" s="51"/>
      <c r="L10" s="51"/>
      <c r="M10" s="51"/>
      <c r="N10" s="50">
        <f>AVERAGE(N2:N9)</f>
        <v>57.389046747629337</v>
      </c>
    </row>
    <row r="11" spans="1:14">
      <c r="B11" s="50">
        <f>AVERAGE(B2:B9)</f>
        <v>803931.31625000015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L27" sqref="L27"/>
    </sheetView>
  </sheetViews>
  <sheetFormatPr defaultRowHeight="15"/>
  <cols>
    <col min="1" max="1" width="9.140625" customWidth="1"/>
    <col min="6" max="6" width="14.5703125" customWidth="1"/>
    <col min="8" max="8" width="11.140625" customWidth="1"/>
  </cols>
  <sheetData>
    <row r="1" spans="1:6">
      <c r="A1" s="74" t="s">
        <v>152</v>
      </c>
      <c r="B1" t="s">
        <v>153</v>
      </c>
      <c r="C1" s="75" t="s">
        <v>154</v>
      </c>
      <c r="D1" t="s">
        <v>153</v>
      </c>
      <c r="E1" s="76" t="s">
        <v>155</v>
      </c>
      <c r="F1" t="s">
        <v>153</v>
      </c>
    </row>
    <row r="2" spans="1:6">
      <c r="A2">
        <v>1970</v>
      </c>
      <c r="B2">
        <v>1183.22999999999</v>
      </c>
      <c r="C2">
        <v>2006</v>
      </c>
      <c r="D2">
        <v>1409.88</v>
      </c>
      <c r="E2">
        <v>2006</v>
      </c>
      <c r="F2">
        <v>1437.0599999999899</v>
      </c>
    </row>
    <row r="3" spans="1:6">
      <c r="A3">
        <v>1971</v>
      </c>
      <c r="B3">
        <v>1348.3899999999901</v>
      </c>
      <c r="C3">
        <v>2007</v>
      </c>
      <c r="D3">
        <v>1096.97</v>
      </c>
      <c r="E3">
        <v>2007</v>
      </c>
      <c r="F3">
        <v>1146.75999999999</v>
      </c>
    </row>
    <row r="4" spans="1:6">
      <c r="A4">
        <v>1972</v>
      </c>
      <c r="B4">
        <v>1350.24999999999</v>
      </c>
      <c r="C4">
        <v>2008</v>
      </c>
      <c r="D4">
        <v>1542.8899999999901</v>
      </c>
      <c r="E4">
        <v>2008</v>
      </c>
      <c r="F4">
        <v>1345.64</v>
      </c>
    </row>
    <row r="5" spans="1:6">
      <c r="A5">
        <v>1973</v>
      </c>
      <c r="B5">
        <v>1370.42</v>
      </c>
      <c r="C5">
        <v>2009</v>
      </c>
      <c r="D5">
        <v>1142.33</v>
      </c>
      <c r="E5">
        <v>2009</v>
      </c>
      <c r="F5">
        <v>1188.97</v>
      </c>
    </row>
    <row r="6" spans="1:6">
      <c r="A6">
        <v>1974</v>
      </c>
      <c r="B6">
        <v>1320.59</v>
      </c>
      <c r="C6">
        <v>2010</v>
      </c>
      <c r="D6">
        <v>1259.52</v>
      </c>
      <c r="E6">
        <v>2010</v>
      </c>
      <c r="F6">
        <v>1273.71999999999</v>
      </c>
    </row>
    <row r="7" spans="1:6">
      <c r="A7">
        <v>1975</v>
      </c>
      <c r="B7">
        <v>1336.17</v>
      </c>
      <c r="C7">
        <v>2011</v>
      </c>
      <c r="D7">
        <v>1173.71999999999</v>
      </c>
      <c r="E7">
        <v>2011</v>
      </c>
      <c r="F7">
        <v>1259.70999999999</v>
      </c>
    </row>
    <row r="8" spans="1:6">
      <c r="A8">
        <v>1976</v>
      </c>
      <c r="B8">
        <v>1358.5599999999899</v>
      </c>
      <c r="C8">
        <v>2012</v>
      </c>
      <c r="D8">
        <v>1170.99</v>
      </c>
      <c r="E8">
        <v>2012</v>
      </c>
      <c r="F8">
        <v>1440.77999999999</v>
      </c>
    </row>
    <row r="9" spans="1:6">
      <c r="A9">
        <v>1977</v>
      </c>
      <c r="B9">
        <v>1322.24</v>
      </c>
      <c r="C9">
        <v>2013</v>
      </c>
      <c r="D9">
        <v>1156.4099999999901</v>
      </c>
      <c r="E9">
        <v>2013</v>
      </c>
      <c r="F9">
        <v>1464.64</v>
      </c>
    </row>
    <row r="10" spans="1:6">
      <c r="A10">
        <v>1978</v>
      </c>
      <c r="B10">
        <v>1646.01</v>
      </c>
      <c r="C10">
        <v>2014</v>
      </c>
      <c r="D10">
        <v>1171.8899999999901</v>
      </c>
      <c r="E10">
        <v>2014</v>
      </c>
      <c r="F10">
        <v>1326.21999999999</v>
      </c>
    </row>
    <row r="11" spans="1:6">
      <c r="A11">
        <v>1979</v>
      </c>
      <c r="B11">
        <v>1278.6300000000001</v>
      </c>
      <c r="C11">
        <v>2015</v>
      </c>
      <c r="D11">
        <v>1394.3299999999899</v>
      </c>
      <c r="E11">
        <v>2015</v>
      </c>
      <c r="F11">
        <v>1206.52999999999</v>
      </c>
    </row>
    <row r="12" spans="1:6">
      <c r="A12">
        <v>1980</v>
      </c>
      <c r="B12">
        <v>1254.0999999999999</v>
      </c>
      <c r="C12">
        <v>2016</v>
      </c>
      <c r="D12">
        <v>1411.07</v>
      </c>
      <c r="E12">
        <v>2016</v>
      </c>
      <c r="F12">
        <v>1291.49999999999</v>
      </c>
    </row>
    <row r="13" spans="1:6">
      <c r="A13">
        <v>1981</v>
      </c>
      <c r="B13">
        <v>1303.9199999999901</v>
      </c>
      <c r="C13">
        <v>2017</v>
      </c>
      <c r="D13">
        <v>1513.9</v>
      </c>
      <c r="E13">
        <v>2017</v>
      </c>
      <c r="F13">
        <v>1163.27</v>
      </c>
    </row>
    <row r="14" spans="1:6">
      <c r="A14">
        <v>1982</v>
      </c>
      <c r="B14">
        <v>1512.76999999999</v>
      </c>
      <c r="C14">
        <v>2018</v>
      </c>
      <c r="D14">
        <v>1580.73</v>
      </c>
      <c r="E14">
        <v>2018</v>
      </c>
      <c r="F14">
        <v>1245.24</v>
      </c>
    </row>
    <row r="15" spans="1:6">
      <c r="A15">
        <v>1983</v>
      </c>
      <c r="B15">
        <v>1418.3299999999899</v>
      </c>
      <c r="C15">
        <v>2019</v>
      </c>
      <c r="D15">
        <v>1163.3499999999999</v>
      </c>
      <c r="E15">
        <v>2019</v>
      </c>
      <c r="F15">
        <v>1159.9199999999901</v>
      </c>
    </row>
    <row r="16" spans="1:6">
      <c r="A16">
        <v>1984</v>
      </c>
      <c r="B16">
        <v>1419.92</v>
      </c>
      <c r="C16">
        <v>2020</v>
      </c>
      <c r="D16">
        <v>1322.43</v>
      </c>
      <c r="E16">
        <v>2020</v>
      </c>
      <c r="F16">
        <v>1191.57</v>
      </c>
    </row>
    <row r="17" spans="1:18">
      <c r="A17">
        <v>1985</v>
      </c>
      <c r="B17">
        <v>1274.3199999999899</v>
      </c>
      <c r="C17">
        <v>2021</v>
      </c>
      <c r="D17">
        <v>1263.96</v>
      </c>
      <c r="E17">
        <v>2021</v>
      </c>
      <c r="F17">
        <v>1511.2</v>
      </c>
      <c r="M17" s="77"/>
      <c r="N17" s="78" t="s">
        <v>156</v>
      </c>
      <c r="O17" s="77"/>
      <c r="P17" s="77" t="s">
        <v>157</v>
      </c>
      <c r="Q17" s="77"/>
      <c r="R17" s="77"/>
    </row>
    <row r="18" spans="1:18">
      <c r="A18">
        <v>1986</v>
      </c>
      <c r="B18">
        <v>1277.1500000000001</v>
      </c>
      <c r="C18">
        <v>2022</v>
      </c>
      <c r="D18">
        <v>1212.6099999999899</v>
      </c>
      <c r="E18">
        <v>2022</v>
      </c>
      <c r="F18">
        <v>1170.44</v>
      </c>
      <c r="H18" s="79" t="s">
        <v>158</v>
      </c>
      <c r="I18" s="80" t="s">
        <v>152</v>
      </c>
      <c r="J18" s="81" t="s">
        <v>154</v>
      </c>
      <c r="K18" s="82" t="s">
        <v>155</v>
      </c>
    </row>
    <row r="19" spans="1:18">
      <c r="A19">
        <v>1987</v>
      </c>
      <c r="B19">
        <v>1309.6099999999999</v>
      </c>
      <c r="C19">
        <v>2023</v>
      </c>
      <c r="D19">
        <v>1346.74</v>
      </c>
      <c r="E19">
        <v>2023</v>
      </c>
      <c r="F19">
        <v>1224.44999999999</v>
      </c>
      <c r="H19" s="79" t="s">
        <v>159</v>
      </c>
      <c r="I19" s="83">
        <f>MIN($B$2:$B$37)</f>
        <v>1153.51</v>
      </c>
      <c r="J19" s="83">
        <f>MIN($D$2:$D$94)</f>
        <v>1096.97</v>
      </c>
      <c r="K19" s="83">
        <f>MIN($F$2:$F$94)</f>
        <v>1013.60999999999</v>
      </c>
    </row>
    <row r="20" spans="1:18">
      <c r="A20">
        <v>1988</v>
      </c>
      <c r="B20">
        <v>1416.47999999999</v>
      </c>
      <c r="C20">
        <v>2024</v>
      </c>
      <c r="D20">
        <v>1116.5</v>
      </c>
      <c r="E20">
        <v>2024</v>
      </c>
      <c r="F20">
        <v>1355.78</v>
      </c>
      <c r="H20" s="79" t="s">
        <v>160</v>
      </c>
      <c r="I20" s="83">
        <f>MAX($B$2:$B$37)</f>
        <v>1646.01</v>
      </c>
      <c r="J20" s="83">
        <f>MAX($D$2:$D$94)</f>
        <v>1742.20999999999</v>
      </c>
      <c r="K20" s="83">
        <f>MAX($F$2:$F$94)</f>
        <v>2637.8099999999899</v>
      </c>
    </row>
    <row r="21" spans="1:18">
      <c r="A21">
        <v>1989</v>
      </c>
      <c r="B21">
        <v>1437.33</v>
      </c>
      <c r="C21">
        <v>2025</v>
      </c>
      <c r="D21">
        <v>1152.49999999999</v>
      </c>
      <c r="E21">
        <v>2025</v>
      </c>
      <c r="F21">
        <v>1368.23</v>
      </c>
      <c r="H21" s="79" t="s">
        <v>161</v>
      </c>
      <c r="I21" s="83">
        <f>AVERAGE($B$2:$B$37)</f>
        <v>1361.0563888888842</v>
      </c>
      <c r="J21" s="83">
        <f>AVERAGE($D$2:$D$94)</f>
        <v>1286.4991397849419</v>
      </c>
      <c r="K21" s="83">
        <f>AVERAGE($F$2:$F$94)</f>
        <v>1321.7219354838655</v>
      </c>
    </row>
    <row r="22" spans="1:18">
      <c r="A22">
        <v>1990</v>
      </c>
      <c r="B22">
        <v>1449.64</v>
      </c>
      <c r="C22">
        <v>2026</v>
      </c>
      <c r="D22">
        <v>1245.5699999999899</v>
      </c>
      <c r="E22">
        <v>2026</v>
      </c>
      <c r="F22">
        <v>1188.6099999999899</v>
      </c>
      <c r="H22" s="79" t="s">
        <v>162</v>
      </c>
      <c r="I22" s="83">
        <f>_xlfn.STDEV.P($B$2:$B$37)</f>
        <v>101.32662116346349</v>
      </c>
      <c r="J22" s="83">
        <f>_xlfn.STDEV.P($D$2:$D$94)</f>
        <v>134.94565699271195</v>
      </c>
      <c r="K22" s="83">
        <f>_xlfn.STDEV.P($F$2:$F$94)</f>
        <v>188.85999257148831</v>
      </c>
    </row>
    <row r="23" spans="1:18">
      <c r="A23">
        <v>1991</v>
      </c>
      <c r="B23">
        <v>1458.78999999999</v>
      </c>
      <c r="C23">
        <v>2027</v>
      </c>
      <c r="D23">
        <v>1425.48999999999</v>
      </c>
      <c r="E23">
        <v>2027</v>
      </c>
      <c r="F23">
        <v>1257.99</v>
      </c>
    </row>
    <row r="24" spans="1:18">
      <c r="A24">
        <v>1992</v>
      </c>
      <c r="B24">
        <v>1292.93</v>
      </c>
      <c r="C24">
        <v>2028</v>
      </c>
      <c r="D24">
        <v>1167.97</v>
      </c>
      <c r="E24">
        <v>2028</v>
      </c>
      <c r="F24">
        <v>1470.22999999999</v>
      </c>
    </row>
    <row r="25" spans="1:18">
      <c r="A25">
        <v>1993</v>
      </c>
      <c r="B25">
        <v>1441.97999999999</v>
      </c>
      <c r="C25">
        <v>2029</v>
      </c>
      <c r="D25">
        <v>1213.33</v>
      </c>
      <c r="E25">
        <v>2029</v>
      </c>
      <c r="F25">
        <v>1331.0999999999899</v>
      </c>
    </row>
    <row r="26" spans="1:18">
      <c r="A26">
        <v>1994</v>
      </c>
      <c r="B26">
        <v>1380.8299999999899</v>
      </c>
      <c r="C26">
        <v>2030</v>
      </c>
      <c r="D26">
        <v>1557.16</v>
      </c>
      <c r="E26">
        <v>2030</v>
      </c>
      <c r="F26">
        <v>1274.44</v>
      </c>
    </row>
    <row r="27" spans="1:18">
      <c r="A27">
        <v>1995</v>
      </c>
      <c r="B27">
        <v>1421.1499999999901</v>
      </c>
      <c r="C27">
        <v>2031</v>
      </c>
      <c r="D27">
        <v>1229.47999999999</v>
      </c>
      <c r="E27">
        <v>2031</v>
      </c>
      <c r="F27">
        <v>1220.1199999999999</v>
      </c>
    </row>
    <row r="28" spans="1:18">
      <c r="A28">
        <v>1996</v>
      </c>
      <c r="B28">
        <v>1431.58</v>
      </c>
      <c r="C28">
        <v>2032</v>
      </c>
      <c r="D28">
        <v>1214.1400000000001</v>
      </c>
      <c r="E28">
        <v>2032</v>
      </c>
      <c r="F28">
        <v>1313.1499999999901</v>
      </c>
    </row>
    <row r="29" spans="1:18">
      <c r="A29">
        <v>1997</v>
      </c>
      <c r="B29">
        <v>1214.67</v>
      </c>
      <c r="C29">
        <v>2033</v>
      </c>
      <c r="D29">
        <v>1304.3199999999899</v>
      </c>
      <c r="E29">
        <v>2033</v>
      </c>
      <c r="F29">
        <v>1228.1299999999901</v>
      </c>
    </row>
    <row r="30" spans="1:18">
      <c r="A30">
        <v>1998</v>
      </c>
      <c r="B30">
        <v>1277.78</v>
      </c>
      <c r="C30">
        <v>2034</v>
      </c>
      <c r="D30">
        <v>1284.44999999999</v>
      </c>
      <c r="E30">
        <v>2034</v>
      </c>
      <c r="F30">
        <v>1253.47999999999</v>
      </c>
    </row>
    <row r="31" spans="1:18">
      <c r="A31">
        <v>1999</v>
      </c>
      <c r="B31">
        <v>1343.84</v>
      </c>
      <c r="C31">
        <v>2035</v>
      </c>
      <c r="D31">
        <v>1257.07</v>
      </c>
      <c r="E31">
        <v>2035</v>
      </c>
      <c r="F31">
        <v>1399.77</v>
      </c>
    </row>
    <row r="32" spans="1:18">
      <c r="A32">
        <v>2000</v>
      </c>
      <c r="B32">
        <v>1564.98999999999</v>
      </c>
      <c r="C32">
        <v>2036</v>
      </c>
      <c r="D32">
        <v>1523.7</v>
      </c>
      <c r="E32">
        <v>2036</v>
      </c>
      <c r="F32">
        <v>1549.61</v>
      </c>
    </row>
    <row r="33" spans="1:6">
      <c r="A33">
        <v>2001</v>
      </c>
      <c r="B33">
        <v>1356.1299999999901</v>
      </c>
      <c r="C33">
        <v>2037</v>
      </c>
      <c r="D33">
        <v>1368.6899999999901</v>
      </c>
      <c r="E33">
        <v>2037</v>
      </c>
      <c r="F33">
        <v>1461.3999999999901</v>
      </c>
    </row>
    <row r="34" spans="1:6">
      <c r="A34">
        <v>2002</v>
      </c>
      <c r="B34">
        <v>1153.51</v>
      </c>
      <c r="C34">
        <v>2038</v>
      </c>
      <c r="D34">
        <v>1255.00999999999</v>
      </c>
      <c r="E34">
        <v>2038</v>
      </c>
      <c r="F34">
        <v>1261.79</v>
      </c>
    </row>
    <row r="35" spans="1:6">
      <c r="A35">
        <v>2003</v>
      </c>
      <c r="B35">
        <v>1313.74</v>
      </c>
      <c r="C35">
        <v>2039</v>
      </c>
      <c r="D35">
        <v>1100.75</v>
      </c>
      <c r="E35">
        <v>2039</v>
      </c>
      <c r="F35">
        <v>1198.23</v>
      </c>
    </row>
    <row r="36" spans="1:6">
      <c r="A36">
        <v>2004</v>
      </c>
      <c r="B36">
        <v>1482.70999999999</v>
      </c>
      <c r="C36">
        <v>2040</v>
      </c>
      <c r="D36">
        <v>1300.58</v>
      </c>
      <c r="E36">
        <v>2040</v>
      </c>
      <c r="F36">
        <v>1286.72999999999</v>
      </c>
    </row>
    <row r="37" spans="1:6">
      <c r="A37">
        <v>2005</v>
      </c>
      <c r="B37">
        <v>1275.3399999999999</v>
      </c>
      <c r="C37">
        <v>2041</v>
      </c>
      <c r="D37">
        <v>1202.69999999999</v>
      </c>
      <c r="E37">
        <v>2041</v>
      </c>
      <c r="F37">
        <v>1111.6099999999899</v>
      </c>
    </row>
    <row r="38" spans="1:6">
      <c r="C38">
        <v>2042</v>
      </c>
      <c r="D38">
        <v>1340.6699999999901</v>
      </c>
      <c r="E38">
        <v>2042</v>
      </c>
      <c r="F38">
        <v>1204.9299999999901</v>
      </c>
    </row>
    <row r="39" spans="1:6">
      <c r="C39">
        <v>2043</v>
      </c>
      <c r="D39">
        <v>1382.51</v>
      </c>
      <c r="E39">
        <v>2043</v>
      </c>
      <c r="F39">
        <v>1322.27</v>
      </c>
    </row>
    <row r="40" spans="1:6">
      <c r="C40">
        <v>2044</v>
      </c>
      <c r="D40">
        <v>1122.6300000000001</v>
      </c>
      <c r="E40">
        <v>2044</v>
      </c>
      <c r="F40">
        <v>1284.4099999999901</v>
      </c>
    </row>
    <row r="41" spans="1:6">
      <c r="C41">
        <v>2045</v>
      </c>
      <c r="D41">
        <v>1399.6799999999901</v>
      </c>
      <c r="E41">
        <v>2045</v>
      </c>
      <c r="F41">
        <v>1425.29999999999</v>
      </c>
    </row>
    <row r="42" spans="1:6">
      <c r="C42">
        <v>2046</v>
      </c>
      <c r="D42">
        <v>1312.45</v>
      </c>
      <c r="E42">
        <v>2046</v>
      </c>
      <c r="F42">
        <v>1285.74999999999</v>
      </c>
    </row>
    <row r="43" spans="1:6">
      <c r="C43">
        <v>2047</v>
      </c>
      <c r="D43">
        <v>1266.0699999999899</v>
      </c>
      <c r="E43">
        <v>2047</v>
      </c>
      <c r="F43">
        <v>1126.8199999999899</v>
      </c>
    </row>
    <row r="44" spans="1:6">
      <c r="C44">
        <v>2048</v>
      </c>
      <c r="D44">
        <v>1175.5899999999999</v>
      </c>
      <c r="E44">
        <v>2048</v>
      </c>
      <c r="F44">
        <v>1178.8699999999999</v>
      </c>
    </row>
    <row r="45" spans="1:6">
      <c r="C45">
        <v>2049</v>
      </c>
      <c r="D45">
        <v>1463.45</v>
      </c>
      <c r="E45">
        <v>2049</v>
      </c>
      <c r="F45">
        <v>1372.05</v>
      </c>
    </row>
    <row r="46" spans="1:6">
      <c r="C46">
        <v>2050</v>
      </c>
      <c r="D46">
        <v>1201.79999999999</v>
      </c>
      <c r="E46">
        <v>2050</v>
      </c>
      <c r="F46">
        <v>1360.47999999999</v>
      </c>
    </row>
    <row r="47" spans="1:6">
      <c r="C47">
        <v>2051</v>
      </c>
      <c r="D47">
        <v>1371.48999999999</v>
      </c>
      <c r="E47">
        <v>2051</v>
      </c>
      <c r="F47">
        <v>1177.9299999999901</v>
      </c>
    </row>
    <row r="48" spans="1:6">
      <c r="C48">
        <v>2052</v>
      </c>
      <c r="D48">
        <v>1509.59</v>
      </c>
      <c r="E48">
        <v>2052</v>
      </c>
      <c r="F48">
        <v>1345.8999999999901</v>
      </c>
    </row>
    <row r="49" spans="3:6">
      <c r="C49">
        <v>2053</v>
      </c>
      <c r="D49">
        <v>1219.94</v>
      </c>
      <c r="E49">
        <v>2053</v>
      </c>
      <c r="F49">
        <v>1282.67</v>
      </c>
    </row>
    <row r="50" spans="3:6">
      <c r="C50">
        <v>2054</v>
      </c>
      <c r="D50">
        <v>1212.4199999999901</v>
      </c>
      <c r="E50">
        <v>2054</v>
      </c>
      <c r="F50">
        <v>1395.86</v>
      </c>
    </row>
    <row r="51" spans="3:6">
      <c r="C51">
        <v>2055</v>
      </c>
      <c r="D51">
        <v>1451.02999999999</v>
      </c>
      <c r="E51">
        <v>2055</v>
      </c>
      <c r="F51">
        <v>1359.95</v>
      </c>
    </row>
    <row r="52" spans="3:6">
      <c r="C52">
        <v>2056</v>
      </c>
      <c r="D52">
        <v>1346.12</v>
      </c>
      <c r="E52">
        <v>2056</v>
      </c>
      <c r="F52">
        <v>2637.8099999999899</v>
      </c>
    </row>
    <row r="53" spans="3:6">
      <c r="C53">
        <v>2057</v>
      </c>
      <c r="D53">
        <v>1162.1600000000001</v>
      </c>
      <c r="E53">
        <v>2057</v>
      </c>
      <c r="F53">
        <v>1229.68</v>
      </c>
    </row>
    <row r="54" spans="3:6">
      <c r="C54">
        <v>2058</v>
      </c>
      <c r="D54">
        <v>1389.47999999999</v>
      </c>
      <c r="E54">
        <v>2058</v>
      </c>
      <c r="F54">
        <v>1480.8799999999901</v>
      </c>
    </row>
    <row r="55" spans="3:6">
      <c r="C55">
        <v>2059</v>
      </c>
      <c r="D55">
        <v>1178.29</v>
      </c>
      <c r="E55">
        <v>2059</v>
      </c>
      <c r="F55">
        <v>1227.25</v>
      </c>
    </row>
    <row r="56" spans="3:6">
      <c r="C56">
        <v>2060</v>
      </c>
      <c r="D56">
        <v>1299.45</v>
      </c>
      <c r="E56">
        <v>2060</v>
      </c>
      <c r="F56">
        <v>1101.77999999999</v>
      </c>
    </row>
    <row r="57" spans="3:6">
      <c r="C57">
        <v>2061</v>
      </c>
      <c r="D57">
        <v>1297.46999999999</v>
      </c>
      <c r="E57">
        <v>2061</v>
      </c>
      <c r="F57">
        <v>1332.4299999999901</v>
      </c>
    </row>
    <row r="58" spans="3:6">
      <c r="C58">
        <v>2062</v>
      </c>
      <c r="D58">
        <v>1328.34</v>
      </c>
      <c r="E58">
        <v>2062</v>
      </c>
      <c r="F58">
        <v>1290.22</v>
      </c>
    </row>
    <row r="59" spans="3:6">
      <c r="C59">
        <v>2063</v>
      </c>
      <c r="D59">
        <v>1114.31</v>
      </c>
      <c r="E59">
        <v>2063</v>
      </c>
      <c r="F59">
        <v>1321.5699999999899</v>
      </c>
    </row>
    <row r="60" spans="3:6">
      <c r="C60">
        <v>2064</v>
      </c>
      <c r="D60">
        <v>1291.76999999999</v>
      </c>
      <c r="E60">
        <v>2064</v>
      </c>
      <c r="F60">
        <v>1325.21999999999</v>
      </c>
    </row>
    <row r="61" spans="3:6">
      <c r="C61">
        <v>2065</v>
      </c>
      <c r="D61">
        <v>1587.99999999999</v>
      </c>
      <c r="E61">
        <v>2065</v>
      </c>
      <c r="F61">
        <v>1157.69999999999</v>
      </c>
    </row>
    <row r="62" spans="3:6">
      <c r="C62">
        <v>2066</v>
      </c>
      <c r="D62">
        <v>1186.82</v>
      </c>
      <c r="E62">
        <v>2066</v>
      </c>
      <c r="F62">
        <v>1222.02</v>
      </c>
    </row>
    <row r="63" spans="3:6">
      <c r="C63">
        <v>2067</v>
      </c>
      <c r="D63">
        <v>1249.4199999999901</v>
      </c>
      <c r="E63">
        <v>2067</v>
      </c>
      <c r="F63">
        <v>1467.2</v>
      </c>
    </row>
    <row r="64" spans="3:6">
      <c r="C64">
        <v>2068</v>
      </c>
      <c r="D64">
        <v>1315.3799999999901</v>
      </c>
      <c r="E64">
        <v>2068</v>
      </c>
      <c r="F64">
        <v>1295.51</v>
      </c>
    </row>
    <row r="65" spans="3:6">
      <c r="C65">
        <v>2069</v>
      </c>
      <c r="D65">
        <v>1230.17</v>
      </c>
      <c r="E65">
        <v>2069</v>
      </c>
      <c r="F65">
        <v>1178.04999999999</v>
      </c>
    </row>
    <row r="66" spans="3:6">
      <c r="C66">
        <v>2070</v>
      </c>
      <c r="D66">
        <v>1156.56</v>
      </c>
      <c r="E66">
        <v>2070</v>
      </c>
      <c r="F66">
        <v>1468.57</v>
      </c>
    </row>
    <row r="67" spans="3:6">
      <c r="C67">
        <v>2071</v>
      </c>
      <c r="D67">
        <v>1176.8299999999899</v>
      </c>
      <c r="E67">
        <v>2071</v>
      </c>
      <c r="F67">
        <v>1591.0999999999899</v>
      </c>
    </row>
    <row r="68" spans="3:6">
      <c r="C68">
        <v>2072</v>
      </c>
      <c r="D68">
        <v>1239.6899999999901</v>
      </c>
      <c r="E68">
        <v>2072</v>
      </c>
      <c r="F68">
        <v>1327.3799999999901</v>
      </c>
    </row>
    <row r="69" spans="3:6">
      <c r="C69">
        <v>2073</v>
      </c>
      <c r="D69">
        <v>1220.1300000000001</v>
      </c>
      <c r="E69">
        <v>2073</v>
      </c>
      <c r="F69">
        <v>1264.31</v>
      </c>
    </row>
    <row r="70" spans="3:6">
      <c r="C70">
        <v>2074</v>
      </c>
      <c r="D70">
        <v>1187.6099999999999</v>
      </c>
      <c r="E70">
        <v>2074</v>
      </c>
      <c r="F70">
        <v>1431.73</v>
      </c>
    </row>
    <row r="71" spans="3:6">
      <c r="C71">
        <v>2075</v>
      </c>
      <c r="D71">
        <v>1373.5699999999899</v>
      </c>
      <c r="E71">
        <v>2075</v>
      </c>
      <c r="F71">
        <v>1618.28999999999</v>
      </c>
    </row>
    <row r="72" spans="3:6">
      <c r="C72">
        <v>2076</v>
      </c>
      <c r="D72">
        <v>1276.8</v>
      </c>
      <c r="E72">
        <v>2076</v>
      </c>
      <c r="F72">
        <v>1282.02</v>
      </c>
    </row>
    <row r="73" spans="3:6">
      <c r="C73">
        <v>2077</v>
      </c>
      <c r="D73">
        <v>1637.6599999999901</v>
      </c>
      <c r="E73">
        <v>2077</v>
      </c>
      <c r="F73">
        <v>1518.11</v>
      </c>
    </row>
    <row r="74" spans="3:6">
      <c r="C74">
        <v>2078</v>
      </c>
      <c r="D74">
        <v>1123.57</v>
      </c>
      <c r="E74">
        <v>2078</v>
      </c>
      <c r="F74">
        <v>1303.73999999999</v>
      </c>
    </row>
    <row r="75" spans="3:6">
      <c r="C75">
        <v>2079</v>
      </c>
      <c r="D75">
        <v>1149.52</v>
      </c>
      <c r="E75">
        <v>2079</v>
      </c>
      <c r="F75">
        <v>1191.8999999999901</v>
      </c>
    </row>
    <row r="76" spans="3:6">
      <c r="C76">
        <v>2080</v>
      </c>
      <c r="D76">
        <v>1357.72999999999</v>
      </c>
      <c r="E76">
        <v>2080</v>
      </c>
      <c r="F76">
        <v>1681.35</v>
      </c>
    </row>
    <row r="77" spans="3:6">
      <c r="C77">
        <v>2081</v>
      </c>
      <c r="D77">
        <v>1172.1499999999901</v>
      </c>
      <c r="E77">
        <v>2081</v>
      </c>
      <c r="F77">
        <v>1253.95999999999</v>
      </c>
    </row>
    <row r="78" spans="3:6">
      <c r="C78">
        <v>2082</v>
      </c>
      <c r="D78">
        <v>1410.58</v>
      </c>
      <c r="E78">
        <v>2082</v>
      </c>
      <c r="F78">
        <v>1319.9399999999901</v>
      </c>
    </row>
    <row r="79" spans="3:6">
      <c r="C79">
        <v>2083</v>
      </c>
      <c r="D79">
        <v>1327.74999999999</v>
      </c>
      <c r="E79">
        <v>2083</v>
      </c>
      <c r="F79">
        <v>1365.21</v>
      </c>
    </row>
    <row r="80" spans="3:6">
      <c r="C80">
        <v>2084</v>
      </c>
      <c r="D80">
        <v>1258.27</v>
      </c>
      <c r="E80">
        <v>2084</v>
      </c>
      <c r="F80">
        <v>1433.71999999999</v>
      </c>
    </row>
    <row r="81" spans="3:6">
      <c r="C81">
        <v>2085</v>
      </c>
      <c r="D81">
        <v>1159.92</v>
      </c>
      <c r="E81">
        <v>2085</v>
      </c>
      <c r="F81">
        <v>1013.60999999999</v>
      </c>
    </row>
    <row r="82" spans="3:6">
      <c r="C82">
        <v>2086</v>
      </c>
      <c r="D82">
        <v>1430.81</v>
      </c>
      <c r="E82">
        <v>2086</v>
      </c>
      <c r="F82">
        <v>1595.79</v>
      </c>
    </row>
    <row r="83" spans="3:6">
      <c r="C83">
        <v>2087</v>
      </c>
      <c r="D83">
        <v>1129.74</v>
      </c>
      <c r="E83">
        <v>2087</v>
      </c>
      <c r="F83">
        <v>1330.23999999999</v>
      </c>
    </row>
    <row r="84" spans="3:6">
      <c r="C84">
        <v>2088</v>
      </c>
      <c r="D84">
        <v>1182.07</v>
      </c>
      <c r="E84">
        <v>2088</v>
      </c>
      <c r="F84">
        <v>1364.3399999999899</v>
      </c>
    </row>
    <row r="85" spans="3:6">
      <c r="C85">
        <v>2089</v>
      </c>
      <c r="D85">
        <v>1159.97999999999</v>
      </c>
      <c r="E85">
        <v>2089</v>
      </c>
      <c r="F85">
        <v>1181.08</v>
      </c>
    </row>
    <row r="86" spans="3:6">
      <c r="C86">
        <v>2090</v>
      </c>
      <c r="D86">
        <v>1287.99</v>
      </c>
      <c r="E86">
        <v>2090</v>
      </c>
      <c r="F86">
        <v>1478.71999999999</v>
      </c>
    </row>
    <row r="87" spans="3:6">
      <c r="C87">
        <v>2091</v>
      </c>
      <c r="D87">
        <v>1447.6599999999901</v>
      </c>
      <c r="E87">
        <v>2091</v>
      </c>
      <c r="F87">
        <v>1167.5799999999899</v>
      </c>
    </row>
    <row r="88" spans="3:6">
      <c r="C88">
        <v>2092</v>
      </c>
      <c r="D88">
        <v>1175.05</v>
      </c>
      <c r="E88">
        <v>2092</v>
      </c>
      <c r="F88">
        <v>1206.8899999999901</v>
      </c>
    </row>
    <row r="89" spans="3:6">
      <c r="C89">
        <v>2093</v>
      </c>
      <c r="D89">
        <v>1269.6099999999999</v>
      </c>
      <c r="E89">
        <v>2093</v>
      </c>
      <c r="F89">
        <v>1196.49</v>
      </c>
    </row>
    <row r="90" spans="3:6">
      <c r="C90">
        <v>2094</v>
      </c>
      <c r="D90">
        <v>1143.3599999999999</v>
      </c>
      <c r="E90">
        <v>2094</v>
      </c>
      <c r="F90">
        <v>1127.6099999999999</v>
      </c>
    </row>
    <row r="91" spans="3:6">
      <c r="C91">
        <v>2095</v>
      </c>
      <c r="D91">
        <v>1392.3599999999899</v>
      </c>
      <c r="E91">
        <v>2095</v>
      </c>
      <c r="F91">
        <v>1108.71999999999</v>
      </c>
    </row>
    <row r="92" spans="3:6">
      <c r="C92">
        <v>2096</v>
      </c>
      <c r="D92">
        <v>1284.29999999999</v>
      </c>
      <c r="E92">
        <v>2096</v>
      </c>
      <c r="F92">
        <v>1536.19</v>
      </c>
    </row>
    <row r="93" spans="3:6">
      <c r="C93">
        <v>2097</v>
      </c>
      <c r="D93">
        <v>1742.20999999999</v>
      </c>
      <c r="E93">
        <v>2097</v>
      </c>
      <c r="F93">
        <v>1389.58</v>
      </c>
    </row>
    <row r="94" spans="3:6">
      <c r="C94">
        <v>2098</v>
      </c>
      <c r="D94">
        <v>1111.3099999999899</v>
      </c>
      <c r="E94">
        <v>2098</v>
      </c>
      <c r="F94">
        <v>1203.4399999999901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L29" sqref="L29"/>
    </sheetView>
  </sheetViews>
  <sheetFormatPr defaultRowHeight="15"/>
  <sheetData>
    <row r="1" spans="1:6">
      <c r="A1" s="74" t="s">
        <v>152</v>
      </c>
      <c r="B1" t="s">
        <v>153</v>
      </c>
      <c r="C1" s="75" t="s">
        <v>154</v>
      </c>
      <c r="D1" t="s">
        <v>153</v>
      </c>
      <c r="E1" s="76" t="s">
        <v>155</v>
      </c>
      <c r="F1" t="s">
        <v>153</v>
      </c>
    </row>
    <row r="2" spans="1:6">
      <c r="A2">
        <v>1970</v>
      </c>
      <c r="B2">
        <v>34.39</v>
      </c>
      <c r="C2">
        <v>2006</v>
      </c>
      <c r="D2">
        <v>34.4</v>
      </c>
      <c r="E2">
        <v>2006</v>
      </c>
      <c r="F2">
        <v>33.36</v>
      </c>
    </row>
    <row r="3" spans="1:6">
      <c r="A3">
        <v>1971</v>
      </c>
      <c r="B3">
        <v>32.520000000000003</v>
      </c>
      <c r="C3">
        <v>2007</v>
      </c>
      <c r="D3">
        <v>35.130000000000003</v>
      </c>
      <c r="E3">
        <v>2007</v>
      </c>
      <c r="F3">
        <v>33.82</v>
      </c>
    </row>
    <row r="4" spans="1:6">
      <c r="A4">
        <v>1972</v>
      </c>
      <c r="B4">
        <v>33.56</v>
      </c>
      <c r="C4">
        <v>2008</v>
      </c>
      <c r="D4">
        <v>33.81</v>
      </c>
      <c r="E4">
        <v>2008</v>
      </c>
      <c r="F4">
        <v>33.11</v>
      </c>
    </row>
    <row r="5" spans="1:6">
      <c r="A5">
        <v>1973</v>
      </c>
      <c r="B5">
        <v>33.840000000000003</v>
      </c>
      <c r="C5">
        <v>2009</v>
      </c>
      <c r="D5">
        <v>33.93</v>
      </c>
      <c r="E5">
        <v>2009</v>
      </c>
      <c r="F5">
        <v>34.29</v>
      </c>
    </row>
    <row r="6" spans="1:6">
      <c r="A6">
        <v>1974</v>
      </c>
      <c r="B6">
        <v>33.18</v>
      </c>
      <c r="C6">
        <v>2010</v>
      </c>
      <c r="D6">
        <v>32.54</v>
      </c>
      <c r="E6">
        <v>2010</v>
      </c>
      <c r="F6">
        <v>33.71</v>
      </c>
    </row>
    <row r="7" spans="1:6">
      <c r="A7">
        <v>1975</v>
      </c>
      <c r="B7">
        <v>33.200000000000003</v>
      </c>
      <c r="C7">
        <v>2011</v>
      </c>
      <c r="D7">
        <v>34</v>
      </c>
      <c r="E7">
        <v>2011</v>
      </c>
      <c r="F7">
        <v>33.9</v>
      </c>
    </row>
    <row r="8" spans="1:6">
      <c r="A8">
        <v>1976</v>
      </c>
      <c r="B8">
        <v>33.29</v>
      </c>
      <c r="C8">
        <v>2012</v>
      </c>
      <c r="D8">
        <v>33.880000000000003</v>
      </c>
      <c r="E8">
        <v>2012</v>
      </c>
      <c r="F8">
        <v>34.369999999999997</v>
      </c>
    </row>
    <row r="9" spans="1:6">
      <c r="A9">
        <v>1977</v>
      </c>
      <c r="B9">
        <v>33.47</v>
      </c>
      <c r="C9">
        <v>2013</v>
      </c>
      <c r="D9">
        <v>35.08</v>
      </c>
      <c r="E9">
        <v>2013</v>
      </c>
      <c r="F9">
        <v>33.69</v>
      </c>
    </row>
    <row r="10" spans="1:6">
      <c r="A10">
        <v>1978</v>
      </c>
      <c r="B10">
        <v>32.979999999999997</v>
      </c>
      <c r="C10">
        <v>2014</v>
      </c>
      <c r="D10">
        <v>33.950000000000003</v>
      </c>
      <c r="E10">
        <v>2014</v>
      </c>
      <c r="F10">
        <v>34.82</v>
      </c>
    </row>
    <row r="11" spans="1:6">
      <c r="A11">
        <v>1979</v>
      </c>
      <c r="B11">
        <v>33.119999999999997</v>
      </c>
      <c r="C11">
        <v>2015</v>
      </c>
      <c r="D11">
        <v>33.950000000000003</v>
      </c>
      <c r="E11">
        <v>2015</v>
      </c>
      <c r="F11">
        <v>34.01</v>
      </c>
    </row>
    <row r="12" spans="1:6">
      <c r="A12">
        <v>1980</v>
      </c>
      <c r="B12">
        <v>33</v>
      </c>
      <c r="C12">
        <v>2016</v>
      </c>
      <c r="D12">
        <v>33.450000000000003</v>
      </c>
      <c r="E12">
        <v>2016</v>
      </c>
      <c r="F12">
        <v>33.97</v>
      </c>
    </row>
    <row r="13" spans="1:6">
      <c r="A13">
        <v>1981</v>
      </c>
      <c r="B13">
        <v>33.21</v>
      </c>
      <c r="C13">
        <v>2017</v>
      </c>
      <c r="D13">
        <v>34.92</v>
      </c>
      <c r="E13">
        <v>2017</v>
      </c>
      <c r="F13">
        <v>33.97</v>
      </c>
    </row>
    <row r="14" spans="1:6">
      <c r="A14">
        <v>1982</v>
      </c>
      <c r="B14">
        <v>32.57</v>
      </c>
      <c r="C14">
        <v>2018</v>
      </c>
      <c r="D14">
        <v>34.229999999999997</v>
      </c>
      <c r="E14">
        <v>2018</v>
      </c>
      <c r="F14">
        <v>34.36</v>
      </c>
    </row>
    <row r="15" spans="1:6">
      <c r="A15">
        <v>1983</v>
      </c>
      <c r="B15">
        <v>33.79</v>
      </c>
      <c r="C15">
        <v>2019</v>
      </c>
      <c r="D15">
        <v>33.869999999999997</v>
      </c>
      <c r="E15">
        <v>2019</v>
      </c>
      <c r="F15">
        <v>34.54</v>
      </c>
    </row>
    <row r="16" spans="1:6">
      <c r="A16">
        <v>1984</v>
      </c>
      <c r="B16">
        <v>33.68</v>
      </c>
      <c r="C16">
        <v>2020</v>
      </c>
      <c r="D16">
        <v>34.01</v>
      </c>
      <c r="E16">
        <v>2020</v>
      </c>
      <c r="F16">
        <v>33.75</v>
      </c>
    </row>
    <row r="17" spans="1:18">
      <c r="A17">
        <v>1985</v>
      </c>
      <c r="B17">
        <v>33.69</v>
      </c>
      <c r="C17">
        <v>2021</v>
      </c>
      <c r="D17">
        <v>33.64</v>
      </c>
      <c r="E17">
        <v>2021</v>
      </c>
      <c r="F17">
        <v>33.61</v>
      </c>
    </row>
    <row r="18" spans="1:18">
      <c r="A18">
        <v>1986</v>
      </c>
      <c r="B18">
        <v>33.229999999999997</v>
      </c>
      <c r="C18">
        <v>2022</v>
      </c>
      <c r="D18">
        <v>34.119999999999997</v>
      </c>
      <c r="E18">
        <v>2022</v>
      </c>
      <c r="F18">
        <v>34.28</v>
      </c>
      <c r="M18" s="77"/>
      <c r="N18" s="78" t="s">
        <v>156</v>
      </c>
      <c r="O18" s="77"/>
      <c r="P18" s="77" t="s">
        <v>157</v>
      </c>
      <c r="Q18" s="77"/>
      <c r="R18" s="77"/>
    </row>
    <row r="19" spans="1:18">
      <c r="A19">
        <v>1987</v>
      </c>
      <c r="B19">
        <v>33.5</v>
      </c>
      <c r="C19">
        <v>2023</v>
      </c>
      <c r="D19">
        <v>33.979999999999997</v>
      </c>
      <c r="E19">
        <v>2023</v>
      </c>
      <c r="F19">
        <v>34.590000000000003</v>
      </c>
      <c r="H19" s="79" t="s">
        <v>163</v>
      </c>
      <c r="I19" s="80" t="s">
        <v>152</v>
      </c>
      <c r="J19" s="81" t="s">
        <v>154</v>
      </c>
      <c r="K19" s="82" t="s">
        <v>155</v>
      </c>
    </row>
    <row r="20" spans="1:18">
      <c r="A20">
        <v>1988</v>
      </c>
      <c r="B20">
        <v>34.31</v>
      </c>
      <c r="C20">
        <v>2024</v>
      </c>
      <c r="D20">
        <v>34.04</v>
      </c>
      <c r="E20">
        <v>2024</v>
      </c>
      <c r="F20">
        <v>33.97</v>
      </c>
      <c r="H20" s="79" t="s">
        <v>159</v>
      </c>
      <c r="I20" s="83">
        <f>MIN($B$2:$B$37)</f>
        <v>32.380000000000003</v>
      </c>
      <c r="J20" s="83">
        <f>MIN($D$2:$D$94)</f>
        <v>32.54</v>
      </c>
      <c r="K20" s="83">
        <f>MIN($F$2:$F$94)</f>
        <v>33.11</v>
      </c>
    </row>
    <row r="21" spans="1:18">
      <c r="A21">
        <v>1989</v>
      </c>
      <c r="B21">
        <v>32.450000000000003</v>
      </c>
      <c r="C21">
        <v>2025</v>
      </c>
      <c r="D21">
        <v>34.18</v>
      </c>
      <c r="E21">
        <v>2025</v>
      </c>
      <c r="F21">
        <v>33.69</v>
      </c>
      <c r="H21" s="79" t="s">
        <v>160</v>
      </c>
      <c r="I21" s="83">
        <f>MAX($B$2:$B$37)</f>
        <v>34.39</v>
      </c>
      <c r="J21" s="83">
        <f>MAX($D$2:$D$94)</f>
        <v>36.08</v>
      </c>
      <c r="K21" s="83">
        <f>MAX($F$2:$F$94)</f>
        <v>38.28</v>
      </c>
    </row>
    <row r="22" spans="1:18">
      <c r="A22">
        <v>1990</v>
      </c>
      <c r="B22">
        <v>32.85</v>
      </c>
      <c r="C22">
        <v>2026</v>
      </c>
      <c r="D22">
        <v>33.799999999999997</v>
      </c>
      <c r="E22">
        <v>2026</v>
      </c>
      <c r="F22">
        <v>33.72</v>
      </c>
      <c r="H22" s="79" t="s">
        <v>161</v>
      </c>
      <c r="I22" s="83">
        <f>AVERAGE($B$2:$B$37)</f>
        <v>33.325000000000003</v>
      </c>
      <c r="J22" s="83">
        <f>AVERAGE($D$2:$D$94)</f>
        <v>34.627956989247316</v>
      </c>
      <c r="K22" s="83">
        <f>AVERAGE($F$2:$F$94)</f>
        <v>35.269247311827939</v>
      </c>
    </row>
    <row r="23" spans="1:18">
      <c r="A23">
        <v>1991</v>
      </c>
      <c r="B23">
        <v>34.17</v>
      </c>
      <c r="C23">
        <v>2027</v>
      </c>
      <c r="D23">
        <v>33.67</v>
      </c>
      <c r="E23">
        <v>2027</v>
      </c>
      <c r="F23">
        <v>34.39</v>
      </c>
      <c r="H23" s="79" t="s">
        <v>162</v>
      </c>
      <c r="I23" s="83">
        <f>_xlfn.STDEV.P($B$2:$B$37)</f>
        <v>0.52211375942200333</v>
      </c>
      <c r="J23" s="83">
        <f>_xlfn.STDEV.P($D$2:$D$94)</f>
        <v>0.67664663216241727</v>
      </c>
      <c r="K23" s="83">
        <f>_xlfn.STDEV.P($F$2:$F$94)</f>
        <v>1.236174498381909</v>
      </c>
    </row>
    <row r="24" spans="1:18">
      <c r="A24">
        <v>1992</v>
      </c>
      <c r="B24">
        <v>32.380000000000003</v>
      </c>
      <c r="C24">
        <v>2028</v>
      </c>
      <c r="D24">
        <v>34.28</v>
      </c>
      <c r="E24">
        <v>2028</v>
      </c>
      <c r="F24">
        <v>33.93</v>
      </c>
    </row>
    <row r="25" spans="1:18">
      <c r="A25">
        <v>1993</v>
      </c>
      <c r="B25">
        <v>32.6</v>
      </c>
      <c r="C25">
        <v>2029</v>
      </c>
      <c r="D25">
        <v>34.479999999999997</v>
      </c>
      <c r="E25">
        <v>2029</v>
      </c>
      <c r="F25">
        <v>34.909999999999997</v>
      </c>
    </row>
    <row r="26" spans="1:18">
      <c r="A26">
        <v>1994</v>
      </c>
      <c r="B26">
        <v>32.81</v>
      </c>
      <c r="C26">
        <v>2030</v>
      </c>
      <c r="D26">
        <v>34.79</v>
      </c>
      <c r="E26">
        <v>2030</v>
      </c>
      <c r="F26">
        <v>34.49</v>
      </c>
    </row>
    <row r="27" spans="1:18">
      <c r="A27">
        <v>1995</v>
      </c>
      <c r="B27">
        <v>33.520000000000003</v>
      </c>
      <c r="C27">
        <v>2031</v>
      </c>
      <c r="D27">
        <v>34.46</v>
      </c>
      <c r="E27">
        <v>2031</v>
      </c>
      <c r="F27">
        <v>33.909999999999997</v>
      </c>
    </row>
    <row r="28" spans="1:18">
      <c r="A28">
        <v>1996</v>
      </c>
      <c r="B28">
        <v>33.299999999999997</v>
      </c>
      <c r="C28">
        <v>2032</v>
      </c>
      <c r="D28">
        <v>34.17</v>
      </c>
      <c r="E28">
        <v>2032</v>
      </c>
      <c r="F28">
        <v>34.39</v>
      </c>
    </row>
    <row r="29" spans="1:18">
      <c r="A29">
        <v>1997</v>
      </c>
      <c r="B29">
        <v>33.69</v>
      </c>
      <c r="C29">
        <v>2033</v>
      </c>
      <c r="D29">
        <v>34.950000000000003</v>
      </c>
      <c r="E29">
        <v>2033</v>
      </c>
      <c r="F29">
        <v>34.82</v>
      </c>
    </row>
    <row r="30" spans="1:18">
      <c r="A30">
        <v>1998</v>
      </c>
      <c r="B30">
        <v>33.159999999999997</v>
      </c>
      <c r="C30">
        <v>2034</v>
      </c>
      <c r="D30">
        <v>33.92</v>
      </c>
      <c r="E30">
        <v>2034</v>
      </c>
      <c r="F30">
        <v>34.53</v>
      </c>
    </row>
    <row r="31" spans="1:18">
      <c r="A31">
        <v>1999</v>
      </c>
      <c r="B31">
        <v>33.9</v>
      </c>
      <c r="C31">
        <v>2035</v>
      </c>
      <c r="D31">
        <v>34.159999999999997</v>
      </c>
      <c r="E31">
        <v>2035</v>
      </c>
      <c r="F31">
        <v>33.369999999999997</v>
      </c>
    </row>
    <row r="32" spans="1:18">
      <c r="A32">
        <v>2000</v>
      </c>
      <c r="B32">
        <v>32.5</v>
      </c>
      <c r="C32">
        <v>2036</v>
      </c>
      <c r="D32">
        <v>33.75</v>
      </c>
      <c r="E32">
        <v>2036</v>
      </c>
      <c r="F32">
        <v>34.36</v>
      </c>
    </row>
    <row r="33" spans="1:6">
      <c r="A33">
        <v>2001</v>
      </c>
      <c r="B33">
        <v>33.15</v>
      </c>
      <c r="C33">
        <v>2037</v>
      </c>
      <c r="D33">
        <v>34.200000000000003</v>
      </c>
      <c r="E33">
        <v>2037</v>
      </c>
      <c r="F33">
        <v>34.94</v>
      </c>
    </row>
    <row r="34" spans="1:6">
      <c r="A34">
        <v>2002</v>
      </c>
      <c r="B34">
        <v>33.659999999999997</v>
      </c>
      <c r="C34">
        <v>2038</v>
      </c>
      <c r="D34">
        <v>33.799999999999997</v>
      </c>
      <c r="E34">
        <v>2038</v>
      </c>
      <c r="F34">
        <v>33.97</v>
      </c>
    </row>
    <row r="35" spans="1:6">
      <c r="A35">
        <v>2003</v>
      </c>
      <c r="B35">
        <v>34.03</v>
      </c>
      <c r="C35">
        <v>2039</v>
      </c>
      <c r="D35">
        <v>34.659999999999997</v>
      </c>
      <c r="E35">
        <v>2039</v>
      </c>
      <c r="F35">
        <v>34.68</v>
      </c>
    </row>
    <row r="36" spans="1:6">
      <c r="A36">
        <v>2004</v>
      </c>
      <c r="B36">
        <v>33.409999999999997</v>
      </c>
      <c r="C36">
        <v>2040</v>
      </c>
      <c r="D36">
        <v>34.82</v>
      </c>
      <c r="E36">
        <v>2040</v>
      </c>
      <c r="F36">
        <v>34.85</v>
      </c>
    </row>
    <row r="37" spans="1:6">
      <c r="A37">
        <v>2005</v>
      </c>
      <c r="B37">
        <v>33.590000000000003</v>
      </c>
      <c r="C37">
        <v>2041</v>
      </c>
      <c r="D37">
        <v>34.43</v>
      </c>
      <c r="E37">
        <v>2041</v>
      </c>
      <c r="F37">
        <v>34.479999999999997</v>
      </c>
    </row>
    <row r="38" spans="1:6">
      <c r="C38">
        <v>2042</v>
      </c>
      <c r="D38">
        <v>34.270000000000003</v>
      </c>
      <c r="E38">
        <v>2042</v>
      </c>
      <c r="F38">
        <v>34.909999999999997</v>
      </c>
    </row>
    <row r="39" spans="1:6">
      <c r="C39">
        <v>2043</v>
      </c>
      <c r="D39">
        <v>35.6</v>
      </c>
      <c r="E39">
        <v>2043</v>
      </c>
      <c r="F39">
        <v>34.15</v>
      </c>
    </row>
    <row r="40" spans="1:6">
      <c r="C40">
        <v>2044</v>
      </c>
      <c r="D40">
        <v>34.46</v>
      </c>
      <c r="E40">
        <v>2044</v>
      </c>
      <c r="F40">
        <v>34.81</v>
      </c>
    </row>
    <row r="41" spans="1:6">
      <c r="C41">
        <v>2045</v>
      </c>
      <c r="D41">
        <v>33.4</v>
      </c>
      <c r="E41">
        <v>2045</v>
      </c>
      <c r="F41">
        <v>34.75</v>
      </c>
    </row>
    <row r="42" spans="1:6">
      <c r="C42">
        <v>2046</v>
      </c>
      <c r="D42">
        <v>34.78</v>
      </c>
      <c r="E42">
        <v>2046</v>
      </c>
      <c r="F42">
        <v>34.229999999999997</v>
      </c>
    </row>
    <row r="43" spans="1:6">
      <c r="C43">
        <v>2047</v>
      </c>
      <c r="D43">
        <v>34.409999999999997</v>
      </c>
      <c r="E43">
        <v>2047</v>
      </c>
      <c r="F43">
        <v>34.369999999999997</v>
      </c>
    </row>
    <row r="44" spans="1:6">
      <c r="C44">
        <v>2048</v>
      </c>
      <c r="D44">
        <v>34.74</v>
      </c>
      <c r="E44">
        <v>2048</v>
      </c>
      <c r="F44">
        <v>34.78</v>
      </c>
    </row>
    <row r="45" spans="1:6">
      <c r="C45">
        <v>2049</v>
      </c>
      <c r="D45">
        <v>35.47</v>
      </c>
      <c r="E45">
        <v>2049</v>
      </c>
      <c r="F45">
        <v>35.28</v>
      </c>
    </row>
    <row r="46" spans="1:6">
      <c r="C46">
        <v>2050</v>
      </c>
      <c r="D46">
        <v>35</v>
      </c>
      <c r="E46">
        <v>2050</v>
      </c>
      <c r="F46">
        <v>34.909999999999997</v>
      </c>
    </row>
    <row r="47" spans="1:6">
      <c r="C47">
        <v>2051</v>
      </c>
      <c r="D47">
        <v>34.78</v>
      </c>
      <c r="E47">
        <v>2051</v>
      </c>
      <c r="F47">
        <v>35.61</v>
      </c>
    </row>
    <row r="48" spans="1:6">
      <c r="C48">
        <v>2052</v>
      </c>
      <c r="D48">
        <v>34.68</v>
      </c>
      <c r="E48">
        <v>2052</v>
      </c>
      <c r="F48">
        <v>34.04</v>
      </c>
    </row>
    <row r="49" spans="3:6">
      <c r="C49">
        <v>2053</v>
      </c>
      <c r="D49">
        <v>35.119999999999997</v>
      </c>
      <c r="E49">
        <v>2053</v>
      </c>
      <c r="F49">
        <v>34.9</v>
      </c>
    </row>
    <row r="50" spans="3:6">
      <c r="C50">
        <v>2054</v>
      </c>
      <c r="D50">
        <v>34.74</v>
      </c>
      <c r="E50">
        <v>2054</v>
      </c>
      <c r="F50">
        <v>35.43</v>
      </c>
    </row>
    <row r="51" spans="3:6">
      <c r="C51">
        <v>2055</v>
      </c>
      <c r="D51">
        <v>33.840000000000003</v>
      </c>
      <c r="E51">
        <v>2055</v>
      </c>
      <c r="F51">
        <v>34.99</v>
      </c>
    </row>
    <row r="52" spans="3:6">
      <c r="C52">
        <v>2056</v>
      </c>
      <c r="D52">
        <v>35.17</v>
      </c>
      <c r="E52">
        <v>2056</v>
      </c>
      <c r="F52">
        <v>34.520000000000003</v>
      </c>
    </row>
    <row r="53" spans="3:6">
      <c r="C53">
        <v>2057</v>
      </c>
      <c r="D53">
        <v>34.96</v>
      </c>
      <c r="E53">
        <v>2057</v>
      </c>
      <c r="F53">
        <v>36.65</v>
      </c>
    </row>
    <row r="54" spans="3:6">
      <c r="C54">
        <v>2058</v>
      </c>
      <c r="D54">
        <v>34.35</v>
      </c>
      <c r="E54">
        <v>2058</v>
      </c>
      <c r="F54">
        <v>35.83</v>
      </c>
    </row>
    <row r="55" spans="3:6">
      <c r="C55">
        <v>2059</v>
      </c>
      <c r="D55">
        <v>35.479999999999997</v>
      </c>
      <c r="E55">
        <v>2059</v>
      </c>
      <c r="F55">
        <v>35.69</v>
      </c>
    </row>
    <row r="56" spans="3:6">
      <c r="C56">
        <v>2060</v>
      </c>
      <c r="D56">
        <v>35.82</v>
      </c>
      <c r="E56">
        <v>2060</v>
      </c>
      <c r="F56">
        <v>36.07</v>
      </c>
    </row>
    <row r="57" spans="3:6">
      <c r="C57">
        <v>2061</v>
      </c>
      <c r="D57">
        <v>33.979999999999997</v>
      </c>
      <c r="E57">
        <v>2061</v>
      </c>
      <c r="F57">
        <v>35.369999999999997</v>
      </c>
    </row>
    <row r="58" spans="3:6">
      <c r="C58">
        <v>2062</v>
      </c>
      <c r="D58">
        <v>35.340000000000003</v>
      </c>
      <c r="E58">
        <v>2062</v>
      </c>
      <c r="F58">
        <v>35.35</v>
      </c>
    </row>
    <row r="59" spans="3:6">
      <c r="C59">
        <v>2063</v>
      </c>
      <c r="D59">
        <v>34.72</v>
      </c>
      <c r="E59">
        <v>2063</v>
      </c>
      <c r="F59">
        <v>35.17</v>
      </c>
    </row>
    <row r="60" spans="3:6">
      <c r="C60">
        <v>2064</v>
      </c>
      <c r="D60">
        <v>34.39</v>
      </c>
      <c r="E60">
        <v>2064</v>
      </c>
      <c r="F60">
        <v>36.590000000000003</v>
      </c>
    </row>
    <row r="61" spans="3:6">
      <c r="C61">
        <v>2065</v>
      </c>
      <c r="D61">
        <v>34.49</v>
      </c>
      <c r="E61">
        <v>2065</v>
      </c>
      <c r="F61">
        <v>35.65</v>
      </c>
    </row>
    <row r="62" spans="3:6">
      <c r="C62">
        <v>2066</v>
      </c>
      <c r="D62">
        <v>35.65</v>
      </c>
      <c r="E62">
        <v>2066</v>
      </c>
      <c r="F62">
        <v>35.46</v>
      </c>
    </row>
    <row r="63" spans="3:6">
      <c r="C63">
        <v>2067</v>
      </c>
      <c r="D63">
        <v>35.65</v>
      </c>
      <c r="E63">
        <v>2067</v>
      </c>
      <c r="F63">
        <v>35.67</v>
      </c>
    </row>
    <row r="64" spans="3:6">
      <c r="C64">
        <v>2068</v>
      </c>
      <c r="D64">
        <v>34.51</v>
      </c>
      <c r="E64">
        <v>2068</v>
      </c>
      <c r="F64">
        <v>36.06</v>
      </c>
    </row>
    <row r="65" spans="3:6">
      <c r="C65">
        <v>2069</v>
      </c>
      <c r="D65">
        <v>34.450000000000003</v>
      </c>
      <c r="E65">
        <v>2069</v>
      </c>
      <c r="F65">
        <v>36.200000000000003</v>
      </c>
    </row>
    <row r="66" spans="3:6">
      <c r="C66">
        <v>2070</v>
      </c>
      <c r="D66">
        <v>35.51</v>
      </c>
      <c r="E66">
        <v>2070</v>
      </c>
      <c r="F66">
        <v>35.49</v>
      </c>
    </row>
    <row r="67" spans="3:6">
      <c r="C67">
        <v>2071</v>
      </c>
      <c r="D67">
        <v>34.520000000000003</v>
      </c>
      <c r="E67">
        <v>2071</v>
      </c>
      <c r="F67">
        <v>36.75</v>
      </c>
    </row>
    <row r="68" spans="3:6">
      <c r="C68">
        <v>2072</v>
      </c>
      <c r="D68">
        <v>33.9</v>
      </c>
      <c r="E68">
        <v>2072</v>
      </c>
      <c r="F68">
        <v>35.44</v>
      </c>
    </row>
    <row r="69" spans="3:6">
      <c r="C69">
        <v>2073</v>
      </c>
      <c r="D69">
        <v>35.21</v>
      </c>
      <c r="E69">
        <v>2073</v>
      </c>
      <c r="F69">
        <v>35.840000000000003</v>
      </c>
    </row>
    <row r="70" spans="3:6">
      <c r="C70">
        <v>2074</v>
      </c>
      <c r="D70">
        <v>35.369999999999997</v>
      </c>
      <c r="E70">
        <v>2074</v>
      </c>
      <c r="F70">
        <v>36.090000000000003</v>
      </c>
    </row>
    <row r="71" spans="3:6">
      <c r="C71">
        <v>2075</v>
      </c>
      <c r="D71">
        <v>33.81</v>
      </c>
      <c r="E71">
        <v>2075</v>
      </c>
      <c r="F71">
        <v>35.47</v>
      </c>
    </row>
    <row r="72" spans="3:6">
      <c r="C72">
        <v>2076</v>
      </c>
      <c r="D72">
        <v>34.96</v>
      </c>
      <c r="E72">
        <v>2076</v>
      </c>
      <c r="F72">
        <v>36.159999999999997</v>
      </c>
    </row>
    <row r="73" spans="3:6">
      <c r="C73">
        <v>2077</v>
      </c>
      <c r="D73">
        <v>35.81</v>
      </c>
      <c r="E73">
        <v>2077</v>
      </c>
      <c r="F73">
        <v>36.159999999999997</v>
      </c>
    </row>
    <row r="74" spans="3:6">
      <c r="C74">
        <v>2078</v>
      </c>
      <c r="D74">
        <v>34.68</v>
      </c>
      <c r="E74">
        <v>2078</v>
      </c>
      <c r="F74">
        <v>36.5</v>
      </c>
    </row>
    <row r="75" spans="3:6">
      <c r="C75">
        <v>2079</v>
      </c>
      <c r="D75">
        <v>34.700000000000003</v>
      </c>
      <c r="E75">
        <v>2079</v>
      </c>
      <c r="F75">
        <v>37.47</v>
      </c>
    </row>
    <row r="76" spans="3:6">
      <c r="C76">
        <v>2080</v>
      </c>
      <c r="D76">
        <v>35.369999999999997</v>
      </c>
      <c r="E76">
        <v>2080</v>
      </c>
      <c r="F76">
        <v>35.33</v>
      </c>
    </row>
    <row r="77" spans="3:6">
      <c r="C77">
        <v>2081</v>
      </c>
      <c r="D77">
        <v>34.69</v>
      </c>
      <c r="E77">
        <v>2081</v>
      </c>
      <c r="F77">
        <v>36.700000000000003</v>
      </c>
    </row>
    <row r="78" spans="3:6">
      <c r="C78">
        <v>2082</v>
      </c>
      <c r="D78">
        <v>36.08</v>
      </c>
      <c r="E78">
        <v>2082</v>
      </c>
      <c r="F78">
        <v>35.909999999999997</v>
      </c>
    </row>
    <row r="79" spans="3:6">
      <c r="C79">
        <v>2083</v>
      </c>
      <c r="D79">
        <v>35.200000000000003</v>
      </c>
      <c r="E79">
        <v>2083</v>
      </c>
      <c r="F79">
        <v>35.880000000000003</v>
      </c>
    </row>
    <row r="80" spans="3:6">
      <c r="C80">
        <v>2084</v>
      </c>
      <c r="D80">
        <v>35.869999999999997</v>
      </c>
      <c r="E80">
        <v>2084</v>
      </c>
      <c r="F80">
        <v>36</v>
      </c>
    </row>
    <row r="81" spans="3:6">
      <c r="C81">
        <v>2085</v>
      </c>
      <c r="D81">
        <v>35.130000000000003</v>
      </c>
      <c r="E81">
        <v>2085</v>
      </c>
      <c r="F81">
        <v>37.64</v>
      </c>
    </row>
    <row r="82" spans="3:6">
      <c r="C82">
        <v>2086</v>
      </c>
      <c r="D82">
        <v>34.130000000000003</v>
      </c>
      <c r="E82">
        <v>2086</v>
      </c>
      <c r="F82">
        <v>37.86</v>
      </c>
    </row>
    <row r="83" spans="3:6">
      <c r="C83">
        <v>2087</v>
      </c>
      <c r="D83">
        <v>34.96</v>
      </c>
      <c r="E83">
        <v>2087</v>
      </c>
      <c r="F83">
        <v>37.97</v>
      </c>
    </row>
    <row r="84" spans="3:6">
      <c r="C84">
        <v>2088</v>
      </c>
      <c r="D84">
        <v>35.799999999999997</v>
      </c>
      <c r="E84">
        <v>2088</v>
      </c>
      <c r="F84">
        <v>36.840000000000003</v>
      </c>
    </row>
    <row r="85" spans="3:6">
      <c r="C85">
        <v>2089</v>
      </c>
      <c r="D85">
        <v>34.71</v>
      </c>
      <c r="E85">
        <v>2089</v>
      </c>
      <c r="F85">
        <v>37.18</v>
      </c>
    </row>
    <row r="86" spans="3:6">
      <c r="C86">
        <v>2090</v>
      </c>
      <c r="D86">
        <v>35.630000000000003</v>
      </c>
      <c r="E86">
        <v>2090</v>
      </c>
      <c r="F86">
        <v>36.340000000000003</v>
      </c>
    </row>
    <row r="87" spans="3:6">
      <c r="C87">
        <v>2091</v>
      </c>
      <c r="D87">
        <v>35.14</v>
      </c>
      <c r="E87">
        <v>2091</v>
      </c>
      <c r="F87">
        <v>36.92</v>
      </c>
    </row>
    <row r="88" spans="3:6">
      <c r="C88">
        <v>2092</v>
      </c>
      <c r="D88">
        <v>34.82</v>
      </c>
      <c r="E88">
        <v>2092</v>
      </c>
      <c r="F88">
        <v>36.71</v>
      </c>
    </row>
    <row r="89" spans="3:6">
      <c r="C89">
        <v>2093</v>
      </c>
      <c r="D89">
        <v>35.130000000000003</v>
      </c>
      <c r="E89">
        <v>2093</v>
      </c>
      <c r="F89">
        <v>36.630000000000003</v>
      </c>
    </row>
    <row r="90" spans="3:6">
      <c r="C90">
        <v>2094</v>
      </c>
      <c r="D90">
        <v>35.93</v>
      </c>
      <c r="E90">
        <v>2094</v>
      </c>
      <c r="F90">
        <v>37.24</v>
      </c>
    </row>
    <row r="91" spans="3:6">
      <c r="C91">
        <v>2095</v>
      </c>
      <c r="D91">
        <v>34.299999999999997</v>
      </c>
      <c r="E91">
        <v>2095</v>
      </c>
      <c r="F91">
        <v>36.6</v>
      </c>
    </row>
    <row r="92" spans="3:6">
      <c r="C92">
        <v>2096</v>
      </c>
      <c r="D92">
        <v>35.26</v>
      </c>
      <c r="E92">
        <v>2096</v>
      </c>
      <c r="F92">
        <v>38.28</v>
      </c>
    </row>
    <row r="93" spans="3:6">
      <c r="C93">
        <v>2097</v>
      </c>
      <c r="D93">
        <v>34.799999999999997</v>
      </c>
      <c r="E93">
        <v>2097</v>
      </c>
      <c r="F93">
        <v>37.409999999999997</v>
      </c>
    </row>
    <row r="94" spans="3:6">
      <c r="C94">
        <v>2098</v>
      </c>
      <c r="D94">
        <v>35.28</v>
      </c>
      <c r="E94">
        <v>2098</v>
      </c>
      <c r="F94">
        <v>38.24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K31" sqref="K31"/>
    </sheetView>
  </sheetViews>
  <sheetFormatPr defaultRowHeight="15"/>
  <cols>
    <col min="6" max="6" width="13.7109375" customWidth="1"/>
  </cols>
  <sheetData>
    <row r="1" spans="1:6">
      <c r="A1" s="74" t="s">
        <v>152</v>
      </c>
      <c r="B1" t="s">
        <v>153</v>
      </c>
      <c r="C1" s="75" t="s">
        <v>154</v>
      </c>
      <c r="D1" t="s">
        <v>153</v>
      </c>
      <c r="E1" s="76" t="s">
        <v>155</v>
      </c>
      <c r="F1" t="s">
        <v>153</v>
      </c>
    </row>
    <row r="2" spans="1:6">
      <c r="A2">
        <v>1970</v>
      </c>
      <c r="B2">
        <v>17.079999999999998</v>
      </c>
      <c r="C2">
        <v>2006</v>
      </c>
      <c r="D2">
        <v>17.78</v>
      </c>
      <c r="E2">
        <v>2006</v>
      </c>
      <c r="F2">
        <v>17.559999999999999</v>
      </c>
    </row>
    <row r="3" spans="1:6">
      <c r="A3">
        <v>1971</v>
      </c>
      <c r="B3">
        <v>17.48</v>
      </c>
      <c r="C3">
        <v>2007</v>
      </c>
      <c r="D3">
        <v>17.84</v>
      </c>
      <c r="E3">
        <v>2007</v>
      </c>
      <c r="F3">
        <v>18.690000000000001</v>
      </c>
    </row>
    <row r="4" spans="1:6">
      <c r="A4">
        <v>1972</v>
      </c>
      <c r="B4">
        <v>17.93</v>
      </c>
      <c r="C4">
        <v>2008</v>
      </c>
      <c r="D4">
        <v>17.93</v>
      </c>
      <c r="E4">
        <v>2008</v>
      </c>
      <c r="F4">
        <v>18.489999999999998</v>
      </c>
    </row>
    <row r="5" spans="1:6">
      <c r="A5">
        <v>1973</v>
      </c>
      <c r="B5">
        <v>18.23</v>
      </c>
      <c r="C5">
        <v>2009</v>
      </c>
      <c r="D5">
        <v>18.5</v>
      </c>
      <c r="E5">
        <v>2009</v>
      </c>
      <c r="F5">
        <v>17.309999999999999</v>
      </c>
    </row>
    <row r="6" spans="1:6">
      <c r="A6">
        <v>1974</v>
      </c>
      <c r="B6">
        <v>17.87</v>
      </c>
      <c r="C6">
        <v>2010</v>
      </c>
      <c r="D6">
        <v>18.14</v>
      </c>
      <c r="E6">
        <v>2010</v>
      </c>
      <c r="F6">
        <v>18.3</v>
      </c>
    </row>
    <row r="7" spans="1:6">
      <c r="A7">
        <v>1975</v>
      </c>
      <c r="B7">
        <v>17.72</v>
      </c>
      <c r="C7">
        <v>2011</v>
      </c>
      <c r="D7">
        <v>17.82</v>
      </c>
      <c r="E7">
        <v>2011</v>
      </c>
      <c r="F7">
        <v>18.02</v>
      </c>
    </row>
    <row r="8" spans="1:6">
      <c r="A8">
        <v>1976</v>
      </c>
      <c r="B8">
        <v>17.77</v>
      </c>
      <c r="C8">
        <v>2012</v>
      </c>
      <c r="D8">
        <v>18.5</v>
      </c>
      <c r="E8">
        <v>2012</v>
      </c>
      <c r="F8">
        <v>17.920000000000002</v>
      </c>
    </row>
    <row r="9" spans="1:6">
      <c r="A9">
        <v>1977</v>
      </c>
      <c r="B9">
        <v>17.43</v>
      </c>
      <c r="C9">
        <v>2013</v>
      </c>
      <c r="D9">
        <v>17.75</v>
      </c>
      <c r="E9">
        <v>2013</v>
      </c>
      <c r="F9">
        <v>18.46</v>
      </c>
    </row>
    <row r="10" spans="1:6">
      <c r="A10">
        <v>1978</v>
      </c>
      <c r="B10">
        <v>17.420000000000002</v>
      </c>
      <c r="C10">
        <v>2014</v>
      </c>
      <c r="D10">
        <v>17.97</v>
      </c>
      <c r="E10">
        <v>2014</v>
      </c>
      <c r="F10">
        <v>17.579999999999998</v>
      </c>
    </row>
    <row r="11" spans="1:6">
      <c r="A11">
        <v>1979</v>
      </c>
      <c r="B11">
        <v>17.510000000000002</v>
      </c>
      <c r="C11">
        <v>2015</v>
      </c>
      <c r="D11">
        <v>18.420000000000002</v>
      </c>
      <c r="E11">
        <v>2015</v>
      </c>
      <c r="F11">
        <v>18.39</v>
      </c>
    </row>
    <row r="12" spans="1:6">
      <c r="A12">
        <v>1980</v>
      </c>
      <c r="B12">
        <v>17.649999999999999</v>
      </c>
      <c r="C12">
        <v>2016</v>
      </c>
      <c r="D12">
        <v>18.11</v>
      </c>
      <c r="E12">
        <v>2016</v>
      </c>
      <c r="F12">
        <v>18.25</v>
      </c>
    </row>
    <row r="13" spans="1:6">
      <c r="A13">
        <v>1981</v>
      </c>
      <c r="B13">
        <v>17.47</v>
      </c>
      <c r="C13">
        <v>2017</v>
      </c>
      <c r="D13">
        <v>18.43</v>
      </c>
      <c r="E13">
        <v>2017</v>
      </c>
      <c r="F13">
        <v>19.13</v>
      </c>
    </row>
    <row r="14" spans="1:6">
      <c r="A14">
        <v>1982</v>
      </c>
      <c r="B14">
        <v>17.809999999999999</v>
      </c>
      <c r="C14">
        <v>2018</v>
      </c>
      <c r="D14">
        <v>18.489999999999998</v>
      </c>
      <c r="E14">
        <v>2018</v>
      </c>
      <c r="F14">
        <v>18.170000000000002</v>
      </c>
    </row>
    <row r="15" spans="1:6">
      <c r="A15">
        <v>1983</v>
      </c>
      <c r="B15">
        <v>17.350000000000001</v>
      </c>
      <c r="C15">
        <v>2019</v>
      </c>
      <c r="D15">
        <v>17.809999999999999</v>
      </c>
      <c r="E15">
        <v>2019</v>
      </c>
      <c r="F15">
        <v>18.13</v>
      </c>
    </row>
    <row r="16" spans="1:6">
      <c r="A16">
        <v>1984</v>
      </c>
      <c r="B16">
        <v>17.37</v>
      </c>
      <c r="C16">
        <v>2020</v>
      </c>
      <c r="D16">
        <v>18.57</v>
      </c>
      <c r="E16">
        <v>2020</v>
      </c>
      <c r="F16">
        <v>18.239999999999998</v>
      </c>
    </row>
    <row r="17" spans="1:18">
      <c r="A17">
        <v>1985</v>
      </c>
      <c r="B17">
        <v>16.989999999999998</v>
      </c>
      <c r="C17">
        <v>2021</v>
      </c>
      <c r="D17">
        <v>16.920000000000002</v>
      </c>
      <c r="E17">
        <v>2021</v>
      </c>
      <c r="F17">
        <v>19.11</v>
      </c>
    </row>
    <row r="18" spans="1:18">
      <c r="A18">
        <v>1986</v>
      </c>
      <c r="B18">
        <v>17.649999999999999</v>
      </c>
      <c r="C18">
        <v>2022</v>
      </c>
      <c r="D18">
        <v>18.850000000000001</v>
      </c>
      <c r="E18">
        <v>2022</v>
      </c>
      <c r="F18">
        <v>18.29</v>
      </c>
      <c r="L18" s="77"/>
      <c r="M18" s="77"/>
      <c r="N18" s="78" t="s">
        <v>156</v>
      </c>
      <c r="O18" s="77"/>
      <c r="P18" s="77" t="s">
        <v>157</v>
      </c>
      <c r="Q18" s="77"/>
      <c r="R18" s="77"/>
    </row>
    <row r="19" spans="1:18">
      <c r="A19">
        <v>1987</v>
      </c>
      <c r="B19">
        <v>17.52</v>
      </c>
      <c r="C19">
        <v>2023</v>
      </c>
      <c r="D19">
        <v>17.55</v>
      </c>
      <c r="E19">
        <v>2023</v>
      </c>
      <c r="F19">
        <v>18.059999999999999</v>
      </c>
      <c r="H19" s="79" t="s">
        <v>164</v>
      </c>
      <c r="I19" s="80" t="s">
        <v>152</v>
      </c>
      <c r="J19" s="81" t="s">
        <v>154</v>
      </c>
      <c r="K19" s="82" t="s">
        <v>155</v>
      </c>
    </row>
    <row r="20" spans="1:18">
      <c r="A20">
        <v>1988</v>
      </c>
      <c r="B20">
        <v>18.100000000000001</v>
      </c>
      <c r="C20">
        <v>2024</v>
      </c>
      <c r="D20">
        <v>18.399999999999999</v>
      </c>
      <c r="E20">
        <v>2024</v>
      </c>
      <c r="F20">
        <v>19.329999999999998</v>
      </c>
      <c r="H20" s="79" t="s">
        <v>159</v>
      </c>
      <c r="I20" s="83">
        <f>MIN($B$2:$B$37)</f>
        <v>16.73</v>
      </c>
      <c r="J20" s="83">
        <f>MIN($D$2:$D$94)</f>
        <v>16.84</v>
      </c>
      <c r="K20" s="83">
        <f>MIN($F$2:$F$94)</f>
        <v>17.309999999999999</v>
      </c>
    </row>
    <row r="21" spans="1:18">
      <c r="A21">
        <v>1989</v>
      </c>
      <c r="B21">
        <v>17.600000000000001</v>
      </c>
      <c r="C21">
        <v>2025</v>
      </c>
      <c r="D21">
        <v>19.03</v>
      </c>
      <c r="E21">
        <v>2025</v>
      </c>
      <c r="F21">
        <v>18.809999999999999</v>
      </c>
      <c r="H21" s="79" t="s">
        <v>160</v>
      </c>
      <c r="I21" s="83">
        <f>MAX($B$2:$B$37)</f>
        <v>18.89</v>
      </c>
      <c r="J21" s="83">
        <f>MAX($D$2:$D$94)</f>
        <v>20.6</v>
      </c>
      <c r="K21" s="83">
        <f>MAX($F$2:$F$94)</f>
        <v>22.32</v>
      </c>
    </row>
    <row r="22" spans="1:18">
      <c r="A22">
        <v>1990</v>
      </c>
      <c r="B22">
        <v>18.12</v>
      </c>
      <c r="C22">
        <v>2026</v>
      </c>
      <c r="D22">
        <v>19.170000000000002</v>
      </c>
      <c r="E22">
        <v>2026</v>
      </c>
      <c r="F22">
        <v>18.63</v>
      </c>
      <c r="H22" s="79" t="s">
        <v>161</v>
      </c>
      <c r="I22" s="83">
        <f>AVERAGE($B$2:$B$37)</f>
        <v>17.694722222222225</v>
      </c>
      <c r="J22" s="83">
        <f>AVERAGE($D$2:$D$94)</f>
        <v>18.971612903225804</v>
      </c>
      <c r="K22" s="83">
        <f>AVERAGE($F$2:$F$94)</f>
        <v>19.790430107526888</v>
      </c>
    </row>
    <row r="23" spans="1:18">
      <c r="A23">
        <v>1991</v>
      </c>
      <c r="B23">
        <v>17.64</v>
      </c>
      <c r="C23">
        <v>2027</v>
      </c>
      <c r="D23">
        <v>18.82</v>
      </c>
      <c r="E23">
        <v>2027</v>
      </c>
      <c r="F23">
        <v>18.41</v>
      </c>
      <c r="H23" s="79" t="s">
        <v>162</v>
      </c>
      <c r="I23" s="83">
        <f>_xlfn.STDEV.P($B$2:$B$37)</f>
        <v>0.44333011346644718</v>
      </c>
      <c r="J23" s="83">
        <f>_xlfn.STDEV.P($D$2:$D$94)</f>
        <v>0.76397558132820254</v>
      </c>
      <c r="K23" s="83">
        <f>_xlfn.STDEV.P($F$2:$F$94)</f>
        <v>1.2663476513767065</v>
      </c>
    </row>
    <row r="24" spans="1:18">
      <c r="A24">
        <v>1992</v>
      </c>
      <c r="B24">
        <v>16.91</v>
      </c>
      <c r="C24">
        <v>2028</v>
      </c>
      <c r="D24">
        <v>17.88</v>
      </c>
      <c r="E24">
        <v>2028</v>
      </c>
      <c r="F24">
        <v>18.420000000000002</v>
      </c>
    </row>
    <row r="25" spans="1:18">
      <c r="A25">
        <v>1993</v>
      </c>
      <c r="B25">
        <v>17.75</v>
      </c>
      <c r="C25">
        <v>2029</v>
      </c>
      <c r="D25">
        <v>18.809999999999999</v>
      </c>
      <c r="E25">
        <v>2029</v>
      </c>
      <c r="F25">
        <v>19.02</v>
      </c>
    </row>
    <row r="26" spans="1:18">
      <c r="A26">
        <v>1994</v>
      </c>
      <c r="B26">
        <v>16.73</v>
      </c>
      <c r="C26">
        <v>2030</v>
      </c>
      <c r="D26">
        <v>17.3</v>
      </c>
      <c r="E26">
        <v>2030</v>
      </c>
      <c r="F26">
        <v>19.5</v>
      </c>
    </row>
    <row r="27" spans="1:18">
      <c r="A27">
        <v>1995</v>
      </c>
      <c r="B27">
        <v>17.8</v>
      </c>
      <c r="C27">
        <v>2031</v>
      </c>
      <c r="D27">
        <v>18.11</v>
      </c>
      <c r="E27">
        <v>2031</v>
      </c>
      <c r="F27">
        <v>19.149999999999999</v>
      </c>
    </row>
    <row r="28" spans="1:18">
      <c r="A28">
        <v>1996</v>
      </c>
      <c r="B28">
        <v>17.86</v>
      </c>
      <c r="C28">
        <v>2032</v>
      </c>
      <c r="D28">
        <v>18.43</v>
      </c>
      <c r="E28">
        <v>2032</v>
      </c>
      <c r="F28">
        <v>18.68</v>
      </c>
    </row>
    <row r="29" spans="1:18">
      <c r="A29">
        <v>1997</v>
      </c>
      <c r="B29">
        <v>18.149999999999999</v>
      </c>
      <c r="C29">
        <v>2033</v>
      </c>
      <c r="D29">
        <v>19.52</v>
      </c>
      <c r="E29">
        <v>2033</v>
      </c>
      <c r="F29">
        <v>19.03</v>
      </c>
    </row>
    <row r="30" spans="1:18">
      <c r="A30">
        <v>1998</v>
      </c>
      <c r="B30">
        <v>18.03</v>
      </c>
      <c r="C30">
        <v>2034</v>
      </c>
      <c r="D30">
        <v>19.09</v>
      </c>
      <c r="E30">
        <v>2034</v>
      </c>
      <c r="F30">
        <v>18.71</v>
      </c>
    </row>
    <row r="31" spans="1:18">
      <c r="A31">
        <v>1999</v>
      </c>
      <c r="B31">
        <v>17.940000000000001</v>
      </c>
      <c r="C31">
        <v>2035</v>
      </c>
      <c r="D31">
        <v>19.11</v>
      </c>
      <c r="E31">
        <v>2035</v>
      </c>
      <c r="F31">
        <v>19.03</v>
      </c>
    </row>
    <row r="32" spans="1:18">
      <c r="A32">
        <v>2000</v>
      </c>
      <c r="B32">
        <v>18.23</v>
      </c>
      <c r="C32">
        <v>2036</v>
      </c>
      <c r="D32">
        <v>19.59</v>
      </c>
      <c r="E32">
        <v>2036</v>
      </c>
      <c r="F32">
        <v>19.07</v>
      </c>
    </row>
    <row r="33" spans="1:6">
      <c r="A33">
        <v>2001</v>
      </c>
      <c r="B33">
        <v>18.399999999999999</v>
      </c>
      <c r="C33">
        <v>2037</v>
      </c>
      <c r="D33">
        <v>19.7</v>
      </c>
      <c r="E33">
        <v>2037</v>
      </c>
      <c r="F33">
        <v>18.829999999999998</v>
      </c>
    </row>
    <row r="34" spans="1:6">
      <c r="A34">
        <v>2002</v>
      </c>
      <c r="B34">
        <v>17.78</v>
      </c>
      <c r="C34">
        <v>2038</v>
      </c>
      <c r="D34">
        <v>18.510000000000002</v>
      </c>
      <c r="E34">
        <v>2038</v>
      </c>
      <c r="F34">
        <v>19.36</v>
      </c>
    </row>
    <row r="35" spans="1:6">
      <c r="A35">
        <v>2003</v>
      </c>
      <c r="B35">
        <v>17.95</v>
      </c>
      <c r="C35">
        <v>2039</v>
      </c>
      <c r="D35">
        <v>18.45</v>
      </c>
      <c r="E35">
        <v>2039</v>
      </c>
      <c r="F35">
        <v>19.940000000000001</v>
      </c>
    </row>
    <row r="36" spans="1:6">
      <c r="A36">
        <v>2004</v>
      </c>
      <c r="B36">
        <v>18.89</v>
      </c>
      <c r="C36">
        <v>2040</v>
      </c>
      <c r="D36">
        <v>19.64</v>
      </c>
      <c r="E36">
        <v>2040</v>
      </c>
      <c r="F36">
        <v>19.16</v>
      </c>
    </row>
    <row r="37" spans="1:6">
      <c r="A37">
        <v>2005</v>
      </c>
      <c r="B37">
        <v>16.88</v>
      </c>
      <c r="C37">
        <v>2041</v>
      </c>
      <c r="D37">
        <v>19.25</v>
      </c>
      <c r="E37">
        <v>2041</v>
      </c>
      <c r="F37">
        <v>19.62</v>
      </c>
    </row>
    <row r="38" spans="1:6">
      <c r="C38">
        <v>2042</v>
      </c>
      <c r="D38">
        <v>20.239999999999998</v>
      </c>
      <c r="E38">
        <v>2042</v>
      </c>
      <c r="F38">
        <v>19.34</v>
      </c>
    </row>
    <row r="39" spans="1:6">
      <c r="C39">
        <v>2043</v>
      </c>
      <c r="D39">
        <v>18.829999999999998</v>
      </c>
      <c r="E39">
        <v>2043</v>
      </c>
      <c r="F39">
        <v>19.100000000000001</v>
      </c>
    </row>
    <row r="40" spans="1:6">
      <c r="C40">
        <v>2044</v>
      </c>
      <c r="D40">
        <v>18.75</v>
      </c>
      <c r="E40">
        <v>2044</v>
      </c>
      <c r="F40">
        <v>19.62</v>
      </c>
    </row>
    <row r="41" spans="1:6">
      <c r="C41">
        <v>2045</v>
      </c>
      <c r="D41">
        <v>18.600000000000001</v>
      </c>
      <c r="E41">
        <v>2045</v>
      </c>
      <c r="F41">
        <v>19.489999999999998</v>
      </c>
    </row>
    <row r="42" spans="1:6">
      <c r="C42">
        <v>2046</v>
      </c>
      <c r="D42">
        <v>19.100000000000001</v>
      </c>
      <c r="E42">
        <v>2046</v>
      </c>
      <c r="F42">
        <v>19.52</v>
      </c>
    </row>
    <row r="43" spans="1:6">
      <c r="C43">
        <v>2047</v>
      </c>
      <c r="D43">
        <v>18.899999999999999</v>
      </c>
      <c r="E43">
        <v>2047</v>
      </c>
      <c r="F43">
        <v>18.14</v>
      </c>
    </row>
    <row r="44" spans="1:6">
      <c r="C44">
        <v>2048</v>
      </c>
      <c r="D44">
        <v>17.91</v>
      </c>
      <c r="E44">
        <v>2048</v>
      </c>
      <c r="F44">
        <v>19.010000000000002</v>
      </c>
    </row>
    <row r="45" spans="1:6">
      <c r="C45">
        <v>2049</v>
      </c>
      <c r="D45">
        <v>18.920000000000002</v>
      </c>
      <c r="E45">
        <v>2049</v>
      </c>
      <c r="F45">
        <v>19.420000000000002</v>
      </c>
    </row>
    <row r="46" spans="1:6">
      <c r="C46">
        <v>2050</v>
      </c>
      <c r="D46">
        <v>18.98</v>
      </c>
      <c r="E46">
        <v>2050</v>
      </c>
      <c r="F46">
        <v>19.809999999999999</v>
      </c>
    </row>
    <row r="47" spans="1:6">
      <c r="C47">
        <v>2051</v>
      </c>
      <c r="D47">
        <v>19.34</v>
      </c>
      <c r="E47">
        <v>2051</v>
      </c>
      <c r="F47">
        <v>20.21</v>
      </c>
    </row>
    <row r="48" spans="1:6">
      <c r="C48">
        <v>2052</v>
      </c>
      <c r="D48">
        <v>18.73</v>
      </c>
      <c r="E48">
        <v>2052</v>
      </c>
      <c r="F48">
        <v>20.32</v>
      </c>
    </row>
    <row r="49" spans="3:6">
      <c r="C49">
        <v>2053</v>
      </c>
      <c r="D49">
        <v>19.329999999999998</v>
      </c>
      <c r="E49">
        <v>2053</v>
      </c>
      <c r="F49">
        <v>19.71</v>
      </c>
    </row>
    <row r="50" spans="3:6">
      <c r="C50">
        <v>2054</v>
      </c>
      <c r="D50">
        <v>18.82</v>
      </c>
      <c r="E50">
        <v>2054</v>
      </c>
      <c r="F50">
        <v>19.93</v>
      </c>
    </row>
    <row r="51" spans="3:6">
      <c r="C51">
        <v>2055</v>
      </c>
      <c r="D51">
        <v>18.02</v>
      </c>
      <c r="E51">
        <v>2055</v>
      </c>
      <c r="F51">
        <v>19.36</v>
      </c>
    </row>
    <row r="52" spans="3:6">
      <c r="C52">
        <v>2056</v>
      </c>
      <c r="D52">
        <v>19.22</v>
      </c>
      <c r="E52">
        <v>2056</v>
      </c>
      <c r="F52">
        <v>19.46</v>
      </c>
    </row>
    <row r="53" spans="3:6">
      <c r="C53">
        <v>2057</v>
      </c>
      <c r="D53">
        <v>19.850000000000001</v>
      </c>
      <c r="E53">
        <v>2057</v>
      </c>
      <c r="F53">
        <v>18.88</v>
      </c>
    </row>
    <row r="54" spans="3:6">
      <c r="C54">
        <v>2058</v>
      </c>
      <c r="D54">
        <v>19.440000000000001</v>
      </c>
      <c r="E54">
        <v>2058</v>
      </c>
      <c r="F54">
        <v>21.04</v>
      </c>
    </row>
    <row r="55" spans="3:6">
      <c r="C55">
        <v>2059</v>
      </c>
      <c r="D55">
        <v>19.64</v>
      </c>
      <c r="E55">
        <v>2059</v>
      </c>
      <c r="F55">
        <v>20.48</v>
      </c>
    </row>
    <row r="56" spans="3:6">
      <c r="C56">
        <v>2060</v>
      </c>
      <c r="D56">
        <v>19.37</v>
      </c>
      <c r="E56">
        <v>2060</v>
      </c>
      <c r="F56">
        <v>20.81</v>
      </c>
    </row>
    <row r="57" spans="3:6">
      <c r="C57">
        <v>2061</v>
      </c>
      <c r="D57">
        <v>19.309999999999999</v>
      </c>
      <c r="E57">
        <v>2061</v>
      </c>
      <c r="F57">
        <v>20.92</v>
      </c>
    </row>
    <row r="58" spans="3:6">
      <c r="C58">
        <v>2062</v>
      </c>
      <c r="D58">
        <v>19.329999999999998</v>
      </c>
      <c r="E58">
        <v>2062</v>
      </c>
      <c r="F58">
        <v>20.100000000000001</v>
      </c>
    </row>
    <row r="59" spans="3:6">
      <c r="C59">
        <v>2063</v>
      </c>
      <c r="D59">
        <v>19.2</v>
      </c>
      <c r="E59">
        <v>2063</v>
      </c>
      <c r="F59">
        <v>19.920000000000002</v>
      </c>
    </row>
    <row r="60" spans="3:6">
      <c r="C60">
        <v>2064</v>
      </c>
      <c r="D60">
        <v>18.79</v>
      </c>
      <c r="E60">
        <v>2064</v>
      </c>
      <c r="F60">
        <v>19.79</v>
      </c>
    </row>
    <row r="61" spans="3:6">
      <c r="C61">
        <v>2065</v>
      </c>
      <c r="D61">
        <v>19.48</v>
      </c>
      <c r="E61">
        <v>2065</v>
      </c>
      <c r="F61">
        <v>18.559999999999999</v>
      </c>
    </row>
    <row r="62" spans="3:6">
      <c r="C62">
        <v>2066</v>
      </c>
      <c r="D62">
        <v>19.38</v>
      </c>
      <c r="E62">
        <v>2066</v>
      </c>
      <c r="F62">
        <v>19.899999999999999</v>
      </c>
    </row>
    <row r="63" spans="3:6">
      <c r="C63">
        <v>2067</v>
      </c>
      <c r="D63">
        <v>20.100000000000001</v>
      </c>
      <c r="E63">
        <v>2067</v>
      </c>
      <c r="F63">
        <v>20.67</v>
      </c>
    </row>
    <row r="64" spans="3:6">
      <c r="C64">
        <v>2068</v>
      </c>
      <c r="D64">
        <v>19.45</v>
      </c>
      <c r="E64">
        <v>2068</v>
      </c>
      <c r="F64">
        <v>20.85</v>
      </c>
    </row>
    <row r="65" spans="3:6">
      <c r="C65">
        <v>2069</v>
      </c>
      <c r="D65">
        <v>19.73</v>
      </c>
      <c r="E65">
        <v>2069</v>
      </c>
      <c r="F65">
        <v>20.46</v>
      </c>
    </row>
    <row r="66" spans="3:6">
      <c r="C66">
        <v>2070</v>
      </c>
      <c r="D66">
        <v>20.03</v>
      </c>
      <c r="E66">
        <v>2070</v>
      </c>
      <c r="F66">
        <v>20.23</v>
      </c>
    </row>
    <row r="67" spans="3:6">
      <c r="C67">
        <v>2071</v>
      </c>
      <c r="D67">
        <v>20.18</v>
      </c>
      <c r="E67">
        <v>2071</v>
      </c>
      <c r="F67">
        <v>19.04</v>
      </c>
    </row>
    <row r="68" spans="3:6">
      <c r="C68">
        <v>2072</v>
      </c>
      <c r="D68">
        <v>19.28</v>
      </c>
      <c r="E68">
        <v>2072</v>
      </c>
      <c r="F68">
        <v>20.71</v>
      </c>
    </row>
    <row r="69" spans="3:6">
      <c r="C69">
        <v>2073</v>
      </c>
      <c r="D69">
        <v>19.760000000000002</v>
      </c>
      <c r="E69">
        <v>2073</v>
      </c>
      <c r="F69">
        <v>21.13</v>
      </c>
    </row>
    <row r="70" spans="3:6">
      <c r="C70">
        <v>2074</v>
      </c>
      <c r="D70">
        <v>19.579999999999998</v>
      </c>
      <c r="E70">
        <v>2074</v>
      </c>
      <c r="F70">
        <v>20.51</v>
      </c>
    </row>
    <row r="71" spans="3:6">
      <c r="C71">
        <v>2075</v>
      </c>
      <c r="D71">
        <v>19.010000000000002</v>
      </c>
      <c r="E71">
        <v>2075</v>
      </c>
      <c r="F71">
        <v>20.260000000000002</v>
      </c>
    </row>
    <row r="72" spans="3:6">
      <c r="C72">
        <v>2076</v>
      </c>
      <c r="D72">
        <v>19.22</v>
      </c>
      <c r="E72">
        <v>2076</v>
      </c>
      <c r="F72">
        <v>21.39</v>
      </c>
    </row>
    <row r="73" spans="3:6">
      <c r="C73">
        <v>2077</v>
      </c>
      <c r="D73">
        <v>19.02</v>
      </c>
      <c r="E73">
        <v>2077</v>
      </c>
      <c r="F73">
        <v>21.11</v>
      </c>
    </row>
    <row r="74" spans="3:6">
      <c r="C74">
        <v>2078</v>
      </c>
      <c r="D74">
        <v>19.399999999999999</v>
      </c>
      <c r="E74">
        <v>2078</v>
      </c>
      <c r="F74">
        <v>21.14</v>
      </c>
    </row>
    <row r="75" spans="3:6">
      <c r="C75">
        <v>2079</v>
      </c>
      <c r="D75">
        <v>18.260000000000002</v>
      </c>
      <c r="E75">
        <v>2079</v>
      </c>
      <c r="F75">
        <v>21.59</v>
      </c>
    </row>
    <row r="76" spans="3:6">
      <c r="C76">
        <v>2080</v>
      </c>
      <c r="D76">
        <v>20.6</v>
      </c>
      <c r="E76">
        <v>2080</v>
      </c>
      <c r="F76">
        <v>20.99</v>
      </c>
    </row>
    <row r="77" spans="3:6">
      <c r="C77">
        <v>2081</v>
      </c>
      <c r="D77">
        <v>19.02</v>
      </c>
      <c r="E77">
        <v>2081</v>
      </c>
      <c r="F77">
        <v>19.940000000000001</v>
      </c>
    </row>
    <row r="78" spans="3:6">
      <c r="C78">
        <v>2082</v>
      </c>
      <c r="D78">
        <v>19.34</v>
      </c>
      <c r="E78">
        <v>2082</v>
      </c>
      <c r="F78">
        <v>21.57</v>
      </c>
    </row>
    <row r="79" spans="3:6">
      <c r="C79">
        <v>2083</v>
      </c>
      <c r="D79">
        <v>19.940000000000001</v>
      </c>
      <c r="E79">
        <v>2083</v>
      </c>
      <c r="F79">
        <v>20.77</v>
      </c>
    </row>
    <row r="80" spans="3:6">
      <c r="C80">
        <v>2084</v>
      </c>
      <c r="D80">
        <v>18.739999999999998</v>
      </c>
      <c r="E80">
        <v>2084</v>
      </c>
      <c r="F80">
        <v>20.22</v>
      </c>
    </row>
    <row r="81" spans="3:6">
      <c r="C81">
        <v>2085</v>
      </c>
      <c r="D81">
        <v>19.62</v>
      </c>
      <c r="E81">
        <v>2085</v>
      </c>
      <c r="F81">
        <v>20.97</v>
      </c>
    </row>
    <row r="82" spans="3:6">
      <c r="C82">
        <v>2086</v>
      </c>
      <c r="D82">
        <v>19.3</v>
      </c>
      <c r="E82">
        <v>2086</v>
      </c>
      <c r="F82">
        <v>22.32</v>
      </c>
    </row>
    <row r="83" spans="3:6">
      <c r="C83">
        <v>2087</v>
      </c>
      <c r="D83">
        <v>19.57</v>
      </c>
      <c r="E83">
        <v>2087</v>
      </c>
      <c r="F83">
        <v>21.92</v>
      </c>
    </row>
    <row r="84" spans="3:6">
      <c r="C84">
        <v>2088</v>
      </c>
      <c r="D84">
        <v>19.79</v>
      </c>
      <c r="E84">
        <v>2088</v>
      </c>
      <c r="F84">
        <v>22.09</v>
      </c>
    </row>
    <row r="85" spans="3:6">
      <c r="C85">
        <v>2089</v>
      </c>
      <c r="D85">
        <v>19.690000000000001</v>
      </c>
      <c r="E85">
        <v>2089</v>
      </c>
      <c r="F85">
        <v>21.55</v>
      </c>
    </row>
    <row r="86" spans="3:6">
      <c r="C86">
        <v>2090</v>
      </c>
      <c r="D86">
        <v>19.12</v>
      </c>
      <c r="E86">
        <v>2090</v>
      </c>
      <c r="F86">
        <v>21.24</v>
      </c>
    </row>
    <row r="87" spans="3:6">
      <c r="C87">
        <v>2091</v>
      </c>
      <c r="D87">
        <v>19.78</v>
      </c>
      <c r="E87">
        <v>2091</v>
      </c>
      <c r="F87">
        <v>21.63</v>
      </c>
    </row>
    <row r="88" spans="3:6">
      <c r="C88">
        <v>2092</v>
      </c>
      <c r="D88">
        <v>19.52</v>
      </c>
      <c r="E88">
        <v>2092</v>
      </c>
      <c r="F88">
        <v>21.96</v>
      </c>
    </row>
    <row r="89" spans="3:6">
      <c r="C89">
        <v>2093</v>
      </c>
      <c r="D89">
        <v>20.399999999999999</v>
      </c>
      <c r="E89">
        <v>2093</v>
      </c>
      <c r="F89">
        <v>21.48</v>
      </c>
    </row>
    <row r="90" spans="3:6">
      <c r="C90">
        <v>2094</v>
      </c>
      <c r="D90">
        <v>16.84</v>
      </c>
      <c r="E90">
        <v>2094</v>
      </c>
      <c r="F90">
        <v>21.73</v>
      </c>
    </row>
    <row r="91" spans="3:6">
      <c r="C91">
        <v>2095</v>
      </c>
      <c r="D91">
        <v>19.52</v>
      </c>
      <c r="E91">
        <v>2095</v>
      </c>
      <c r="F91">
        <v>21.52</v>
      </c>
    </row>
    <row r="92" spans="3:6">
      <c r="C92">
        <v>2096</v>
      </c>
      <c r="D92">
        <v>19.670000000000002</v>
      </c>
      <c r="E92">
        <v>2096</v>
      </c>
      <c r="F92">
        <v>21.79</v>
      </c>
    </row>
    <row r="93" spans="3:6">
      <c r="C93">
        <v>2097</v>
      </c>
      <c r="D93">
        <v>20.04</v>
      </c>
      <c r="E93">
        <v>2097</v>
      </c>
      <c r="F93">
        <v>21.84</v>
      </c>
    </row>
    <row r="94" spans="3:6">
      <c r="C94">
        <v>2098</v>
      </c>
      <c r="D94">
        <v>19.170000000000002</v>
      </c>
      <c r="E94">
        <v>2098</v>
      </c>
      <c r="F94">
        <v>22.25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>
      <selection activeCell="M32" sqref="M32"/>
    </sheetView>
  </sheetViews>
  <sheetFormatPr defaultRowHeight="15"/>
  <cols>
    <col min="6" max="6" width="13.28515625" customWidth="1"/>
  </cols>
  <sheetData>
    <row r="1" spans="1:6">
      <c r="A1" s="74" t="s">
        <v>152</v>
      </c>
      <c r="B1" t="s">
        <v>153</v>
      </c>
      <c r="C1" s="75" t="s">
        <v>154</v>
      </c>
      <c r="D1" t="s">
        <v>153</v>
      </c>
      <c r="E1" s="76" t="s">
        <v>155</v>
      </c>
      <c r="F1" t="s">
        <v>153</v>
      </c>
    </row>
    <row r="2" spans="1:6">
      <c r="A2">
        <v>1970</v>
      </c>
      <c r="B2">
        <v>24.068491620111701</v>
      </c>
      <c r="C2">
        <v>2006</v>
      </c>
      <c r="D2">
        <v>24.453463687150801</v>
      </c>
      <c r="E2">
        <v>2006</v>
      </c>
      <c r="F2">
        <v>24.511731843575401</v>
      </c>
    </row>
    <row r="3" spans="1:6">
      <c r="A3">
        <v>1971</v>
      </c>
      <c r="B3">
        <v>23.893100558659199</v>
      </c>
      <c r="C3">
        <v>2007</v>
      </c>
      <c r="D3">
        <v>24.688994413407801</v>
      </c>
      <c r="E3">
        <v>2007</v>
      </c>
      <c r="F3">
        <v>24.763268156424498</v>
      </c>
    </row>
    <row r="4" spans="1:6">
      <c r="A4">
        <v>1972</v>
      </c>
      <c r="B4">
        <v>23.8763788300835</v>
      </c>
      <c r="C4">
        <v>2008</v>
      </c>
      <c r="D4">
        <v>24.624735376044502</v>
      </c>
      <c r="E4">
        <v>2008</v>
      </c>
      <c r="F4">
        <v>24.5857103064066</v>
      </c>
    </row>
    <row r="5" spans="1:6">
      <c r="A5">
        <v>1973</v>
      </c>
      <c r="B5">
        <v>24.112988826815599</v>
      </c>
      <c r="C5">
        <v>2009</v>
      </c>
      <c r="D5">
        <v>24.645279329608901</v>
      </c>
      <c r="E5">
        <v>2009</v>
      </c>
      <c r="F5">
        <v>24.6287709497206</v>
      </c>
    </row>
    <row r="6" spans="1:6">
      <c r="A6">
        <v>1974</v>
      </c>
      <c r="B6">
        <v>23.994944134078199</v>
      </c>
      <c r="C6">
        <v>2010</v>
      </c>
      <c r="D6">
        <v>24.611843575418899</v>
      </c>
      <c r="E6">
        <v>2010</v>
      </c>
      <c r="F6">
        <v>24.560055865921701</v>
      </c>
    </row>
    <row r="7" spans="1:6">
      <c r="A7">
        <v>1975</v>
      </c>
      <c r="B7">
        <v>24.1393296089385</v>
      </c>
      <c r="C7">
        <v>2011</v>
      </c>
      <c r="D7">
        <v>24.843407821229</v>
      </c>
      <c r="E7">
        <v>2011</v>
      </c>
      <c r="F7">
        <v>24.583351955307201</v>
      </c>
    </row>
    <row r="8" spans="1:6">
      <c r="A8">
        <v>1976</v>
      </c>
      <c r="B8">
        <v>24.069860724233902</v>
      </c>
      <c r="C8">
        <v>2012</v>
      </c>
      <c r="D8">
        <v>24.5609749303621</v>
      </c>
      <c r="E8">
        <v>2012</v>
      </c>
      <c r="F8">
        <v>24.527075208913601</v>
      </c>
    </row>
    <row r="9" spans="1:6">
      <c r="A9">
        <v>1977</v>
      </c>
      <c r="B9">
        <v>24.0018715083798</v>
      </c>
      <c r="C9">
        <v>2013</v>
      </c>
      <c r="D9">
        <v>24.505083798882598</v>
      </c>
      <c r="E9">
        <v>2013</v>
      </c>
      <c r="F9">
        <v>24.668268156424499</v>
      </c>
    </row>
    <row r="10" spans="1:6">
      <c r="A10">
        <v>1978</v>
      </c>
      <c r="B10">
        <v>23.942905027932898</v>
      </c>
      <c r="C10">
        <v>2014</v>
      </c>
      <c r="D10">
        <v>24.682849162011099</v>
      </c>
      <c r="E10">
        <v>2014</v>
      </c>
      <c r="F10">
        <v>24.7346368715083</v>
      </c>
    </row>
    <row r="11" spans="1:6">
      <c r="A11">
        <v>1979</v>
      </c>
      <c r="B11">
        <v>24.145726256983199</v>
      </c>
      <c r="C11">
        <v>2015</v>
      </c>
      <c r="D11">
        <v>24.744357541899401</v>
      </c>
      <c r="E11">
        <v>2015</v>
      </c>
      <c r="F11">
        <v>24.6704469273743</v>
      </c>
    </row>
    <row r="12" spans="1:6">
      <c r="A12">
        <v>1980</v>
      </c>
      <c r="B12">
        <v>24.09713091922</v>
      </c>
      <c r="C12">
        <v>2016</v>
      </c>
      <c r="D12">
        <v>24.847827298050099</v>
      </c>
      <c r="E12">
        <v>2016</v>
      </c>
      <c r="F12">
        <v>24.842005571030601</v>
      </c>
    </row>
    <row r="13" spans="1:6">
      <c r="A13">
        <v>1981</v>
      </c>
      <c r="B13">
        <v>24.163184357541802</v>
      </c>
      <c r="C13">
        <v>2017</v>
      </c>
      <c r="D13">
        <v>24.741452513966401</v>
      </c>
      <c r="E13">
        <v>2017</v>
      </c>
      <c r="F13">
        <v>24.915586592178698</v>
      </c>
    </row>
    <row r="14" spans="1:6">
      <c r="A14">
        <v>1982</v>
      </c>
      <c r="B14">
        <v>23.806787709497101</v>
      </c>
      <c r="C14">
        <v>2018</v>
      </c>
      <c r="D14">
        <v>24.7209217877095</v>
      </c>
      <c r="E14">
        <v>2018</v>
      </c>
      <c r="F14">
        <v>24.844106145251299</v>
      </c>
    </row>
    <row r="15" spans="1:6">
      <c r="A15">
        <v>1983</v>
      </c>
      <c r="B15">
        <v>23.6396089385475</v>
      </c>
      <c r="C15">
        <v>2019</v>
      </c>
      <c r="D15">
        <v>24.767653631284901</v>
      </c>
      <c r="E15">
        <v>2019</v>
      </c>
      <c r="F15">
        <v>24.8597486033519</v>
      </c>
    </row>
    <row r="16" spans="1:6">
      <c r="A16">
        <v>1984</v>
      </c>
      <c r="B16">
        <v>23.8893593314763</v>
      </c>
      <c r="C16">
        <v>2020</v>
      </c>
      <c r="D16">
        <v>24.722869080779901</v>
      </c>
      <c r="E16">
        <v>2020</v>
      </c>
      <c r="F16">
        <v>24.756016713091899</v>
      </c>
    </row>
    <row r="17" spans="1:16">
      <c r="A17">
        <v>1985</v>
      </c>
      <c r="B17">
        <v>24.1137709497206</v>
      </c>
      <c r="C17">
        <v>2021</v>
      </c>
      <c r="D17">
        <v>24.6087430167597</v>
      </c>
      <c r="E17">
        <v>2021</v>
      </c>
      <c r="F17">
        <v>25.053100558659199</v>
      </c>
    </row>
    <row r="18" spans="1:16">
      <c r="A18">
        <v>1986</v>
      </c>
      <c r="B18">
        <v>24.178798882681502</v>
      </c>
      <c r="C18">
        <v>2022</v>
      </c>
      <c r="D18">
        <v>24.9143854748603</v>
      </c>
      <c r="E18">
        <v>2022</v>
      </c>
      <c r="F18">
        <v>25.093715083798799</v>
      </c>
      <c r="H18" s="79" t="s">
        <v>165</v>
      </c>
      <c r="I18" s="80" t="s">
        <v>152</v>
      </c>
      <c r="J18" s="81" t="s">
        <v>154</v>
      </c>
      <c r="K18" s="82" t="s">
        <v>155</v>
      </c>
      <c r="M18" s="77" t="s">
        <v>156</v>
      </c>
      <c r="N18" s="77"/>
      <c r="O18" s="77"/>
      <c r="P18" s="77" t="s">
        <v>157</v>
      </c>
    </row>
    <row r="19" spans="1:16">
      <c r="A19">
        <v>1987</v>
      </c>
      <c r="B19">
        <v>24.115251396647999</v>
      </c>
      <c r="C19">
        <v>2023</v>
      </c>
      <c r="D19">
        <v>24.825614525139599</v>
      </c>
      <c r="E19">
        <v>2023</v>
      </c>
      <c r="F19">
        <v>25.082653631284899</v>
      </c>
      <c r="H19" s="79" t="s">
        <v>159</v>
      </c>
      <c r="I19" s="83">
        <f>MIN($B$2:$B$37)</f>
        <v>23.6396089385475</v>
      </c>
      <c r="J19" s="83">
        <f>MIN($D$2:$D$94)</f>
        <v>24.453463687150801</v>
      </c>
      <c r="K19" s="83">
        <f>MIN($F$2:$F$94)</f>
        <v>24.511731843575401</v>
      </c>
    </row>
    <row r="20" spans="1:16">
      <c r="A20">
        <v>1988</v>
      </c>
      <c r="B20">
        <v>24.182729805013899</v>
      </c>
      <c r="C20">
        <v>2024</v>
      </c>
      <c r="D20">
        <v>25.008189415041699</v>
      </c>
      <c r="E20">
        <v>2024</v>
      </c>
      <c r="F20">
        <v>25.2296935933147</v>
      </c>
      <c r="H20" s="79" t="s">
        <v>160</v>
      </c>
      <c r="I20" s="83">
        <f>MAX($B$2:$B$37)</f>
        <v>24.506564245810001</v>
      </c>
      <c r="J20" s="83">
        <f>MAX($D$2:$D$94)</f>
        <v>26.075195530726202</v>
      </c>
      <c r="K20" s="83">
        <f>MAX($F$2:$F$94)</f>
        <v>28.212122905027901</v>
      </c>
    </row>
    <row r="21" spans="1:16">
      <c r="A21">
        <v>1989</v>
      </c>
      <c r="B21">
        <v>24.0449441340782</v>
      </c>
      <c r="C21">
        <v>2025</v>
      </c>
      <c r="D21">
        <v>25.070251396648001</v>
      </c>
      <c r="E21">
        <v>2025</v>
      </c>
      <c r="F21">
        <v>24.952765363128499</v>
      </c>
      <c r="H21" s="79" t="s">
        <v>161</v>
      </c>
      <c r="I21" s="83">
        <f>AVERAGE($B$2:$B$37)</f>
        <v>24.12421353499353</v>
      </c>
      <c r="J21" s="83">
        <f>AVERAGE($D$2:$D$94)</f>
        <v>25.415307449140904</v>
      </c>
      <c r="K21" s="83">
        <f>AVERAGE($F$2:$F$94)</f>
        <v>26.07426686916741</v>
      </c>
    </row>
    <row r="22" spans="1:16">
      <c r="A22">
        <v>1990</v>
      </c>
      <c r="B22">
        <v>24.1887988826815</v>
      </c>
      <c r="C22">
        <v>2026</v>
      </c>
      <c r="D22">
        <v>24.944050279329598</v>
      </c>
      <c r="E22">
        <v>2026</v>
      </c>
      <c r="F22">
        <v>24.9549441340782</v>
      </c>
      <c r="H22" s="79" t="s">
        <v>162</v>
      </c>
      <c r="I22" s="83">
        <f>_xlfn.STDEV.P($B$2:$B$37)</f>
        <v>0.1886455407874375</v>
      </c>
      <c r="J22" s="83">
        <f>_xlfn.STDEV.P($D$2:$D$94)</f>
        <v>0.48022099583923894</v>
      </c>
      <c r="K22" s="83">
        <f>_xlfn.STDEV.P($F$2:$F$94)</f>
        <v>1.0613565475201359</v>
      </c>
    </row>
    <row r="23" spans="1:16">
      <c r="A23">
        <v>1991</v>
      </c>
      <c r="B23">
        <v>24.0654748603352</v>
      </c>
      <c r="C23">
        <v>2027</v>
      </c>
      <c r="D23">
        <v>24.971731843575402</v>
      </c>
      <c r="E23">
        <v>2027</v>
      </c>
      <c r="F23">
        <v>25.064357541899401</v>
      </c>
    </row>
    <row r="24" spans="1:16">
      <c r="A24">
        <v>1992</v>
      </c>
      <c r="B24">
        <v>23.922256267409399</v>
      </c>
      <c r="C24">
        <v>2028</v>
      </c>
      <c r="D24">
        <v>24.965626740946998</v>
      </c>
      <c r="E24">
        <v>2028</v>
      </c>
      <c r="F24">
        <v>25.0758774373259</v>
      </c>
    </row>
    <row r="25" spans="1:16">
      <c r="A25">
        <v>1993</v>
      </c>
      <c r="B25">
        <v>24.1768435754189</v>
      </c>
      <c r="C25">
        <v>2029</v>
      </c>
      <c r="D25">
        <v>24.991452513966401</v>
      </c>
      <c r="E25">
        <v>2029</v>
      </c>
      <c r="F25">
        <v>25.106173184357498</v>
      </c>
    </row>
    <row r="26" spans="1:16">
      <c r="A26">
        <v>1994</v>
      </c>
      <c r="B26">
        <v>24.028379888268098</v>
      </c>
      <c r="C26">
        <v>2030</v>
      </c>
      <c r="D26">
        <v>24.999888268156401</v>
      </c>
      <c r="E26">
        <v>2030</v>
      </c>
      <c r="F26">
        <v>25.243687150837999</v>
      </c>
    </row>
    <row r="27" spans="1:16">
      <c r="A27">
        <v>1995</v>
      </c>
      <c r="B27">
        <v>24.126229050279299</v>
      </c>
      <c r="C27">
        <v>2031</v>
      </c>
      <c r="D27">
        <v>25.1577374301676</v>
      </c>
      <c r="E27">
        <v>2031</v>
      </c>
      <c r="F27">
        <v>24.979413407821198</v>
      </c>
    </row>
    <row r="28" spans="1:16">
      <c r="A28">
        <v>1996</v>
      </c>
      <c r="B28">
        <v>24.093454038997201</v>
      </c>
      <c r="C28">
        <v>2032</v>
      </c>
      <c r="D28">
        <v>24.925793871866201</v>
      </c>
      <c r="E28">
        <v>2032</v>
      </c>
      <c r="F28">
        <v>25.115487465181001</v>
      </c>
    </row>
    <row r="29" spans="1:16">
      <c r="A29">
        <v>1997</v>
      </c>
      <c r="B29">
        <v>24.384888268156399</v>
      </c>
      <c r="C29">
        <v>2033</v>
      </c>
      <c r="D29">
        <v>25.2306145251396</v>
      </c>
      <c r="E29">
        <v>2033</v>
      </c>
      <c r="F29">
        <v>25.230307262569799</v>
      </c>
    </row>
    <row r="30" spans="1:16">
      <c r="A30">
        <v>1998</v>
      </c>
      <c r="B30">
        <v>24.341843575418999</v>
      </c>
      <c r="C30">
        <v>2034</v>
      </c>
      <c r="D30">
        <v>25.098519553072599</v>
      </c>
      <c r="E30">
        <v>2034</v>
      </c>
      <c r="F30">
        <v>25.262988826815601</v>
      </c>
    </row>
    <row r="31" spans="1:16">
      <c r="A31">
        <v>1999</v>
      </c>
      <c r="B31">
        <v>24.232960893854699</v>
      </c>
      <c r="C31">
        <v>2035</v>
      </c>
      <c r="D31">
        <v>25.153854748603301</v>
      </c>
      <c r="E31">
        <v>2035</v>
      </c>
      <c r="F31">
        <v>25.138240223463601</v>
      </c>
    </row>
    <row r="32" spans="1:16">
      <c r="A32">
        <v>2000</v>
      </c>
      <c r="B32">
        <v>24.329108635097398</v>
      </c>
      <c r="C32">
        <v>2036</v>
      </c>
      <c r="D32">
        <v>24.871197771587699</v>
      </c>
      <c r="E32">
        <v>2036</v>
      </c>
      <c r="F32">
        <v>25.367938718662899</v>
      </c>
    </row>
    <row r="33" spans="1:6">
      <c r="A33">
        <v>2001</v>
      </c>
      <c r="B33">
        <v>24.351480446927301</v>
      </c>
      <c r="C33">
        <v>2037</v>
      </c>
      <c r="D33">
        <v>25.152458100558601</v>
      </c>
      <c r="E33">
        <v>2037</v>
      </c>
      <c r="F33">
        <v>25.1996368715083</v>
      </c>
    </row>
    <row r="34" spans="1:6">
      <c r="A34">
        <v>2002</v>
      </c>
      <c r="B34">
        <v>24.476396648044702</v>
      </c>
      <c r="C34">
        <v>2038</v>
      </c>
      <c r="D34">
        <v>25.135139664804399</v>
      </c>
      <c r="E34">
        <v>2038</v>
      </c>
      <c r="F34">
        <v>25.322402234636801</v>
      </c>
    </row>
    <row r="35" spans="1:6">
      <c r="A35">
        <v>2003</v>
      </c>
      <c r="B35">
        <v>24.404162011173099</v>
      </c>
      <c r="C35">
        <v>2039</v>
      </c>
      <c r="D35">
        <v>25.156284916201098</v>
      </c>
      <c r="E35">
        <v>2039</v>
      </c>
      <c r="F35">
        <v>25.5799162011173</v>
      </c>
    </row>
    <row r="36" spans="1:6">
      <c r="A36">
        <v>2004</v>
      </c>
      <c r="B36">
        <v>24.365682451253399</v>
      </c>
      <c r="C36">
        <v>2040</v>
      </c>
      <c r="D36">
        <v>25.393259052924801</v>
      </c>
      <c r="E36">
        <v>2040</v>
      </c>
      <c r="F36">
        <v>25.472562674094601</v>
      </c>
    </row>
    <row r="37" spans="1:6">
      <c r="A37">
        <v>2005</v>
      </c>
      <c r="B37">
        <v>24.506564245810001</v>
      </c>
      <c r="C37">
        <v>2041</v>
      </c>
      <c r="D37">
        <v>25.2934357541899</v>
      </c>
      <c r="E37">
        <v>2041</v>
      </c>
      <c r="F37">
        <v>25.650837988826801</v>
      </c>
    </row>
    <row r="38" spans="1:6">
      <c r="C38">
        <v>2042</v>
      </c>
      <c r="D38">
        <v>25.454692737430101</v>
      </c>
      <c r="E38">
        <v>2042</v>
      </c>
      <c r="F38">
        <v>25.741592178770901</v>
      </c>
    </row>
    <row r="39" spans="1:6">
      <c r="C39">
        <v>2043</v>
      </c>
      <c r="D39">
        <v>25.485418994413301</v>
      </c>
      <c r="E39">
        <v>2043</v>
      </c>
      <c r="F39">
        <v>25.502430167597701</v>
      </c>
    </row>
    <row r="40" spans="1:6">
      <c r="C40">
        <v>2044</v>
      </c>
      <c r="D40">
        <v>25.3821169916434</v>
      </c>
      <c r="E40">
        <v>2044</v>
      </c>
      <c r="F40">
        <v>25.8060167130919</v>
      </c>
    </row>
    <row r="41" spans="1:6">
      <c r="C41">
        <v>2045</v>
      </c>
      <c r="D41">
        <v>25.134581005586501</v>
      </c>
      <c r="E41">
        <v>2045</v>
      </c>
      <c r="F41">
        <v>25.5517318435754</v>
      </c>
    </row>
    <row r="42" spans="1:6">
      <c r="C42">
        <v>2046</v>
      </c>
      <c r="D42">
        <v>25.560586592178701</v>
      </c>
      <c r="E42">
        <v>2046</v>
      </c>
      <c r="F42">
        <v>25.545446927374201</v>
      </c>
    </row>
    <row r="43" spans="1:6">
      <c r="C43">
        <v>2047</v>
      </c>
      <c r="D43">
        <v>25.443156424581002</v>
      </c>
      <c r="E43">
        <v>2047</v>
      </c>
      <c r="F43">
        <v>25.615502793295999</v>
      </c>
    </row>
    <row r="44" spans="1:6">
      <c r="C44">
        <v>2048</v>
      </c>
      <c r="D44">
        <v>25.301922005571001</v>
      </c>
      <c r="E44">
        <v>2048</v>
      </c>
      <c r="F44">
        <v>25.561281337047301</v>
      </c>
    </row>
    <row r="45" spans="1:6">
      <c r="C45">
        <v>2049</v>
      </c>
      <c r="D45">
        <v>25.365223463687101</v>
      </c>
      <c r="E45">
        <v>2049</v>
      </c>
      <c r="F45">
        <v>25.659581005586599</v>
      </c>
    </row>
    <row r="46" spans="1:6">
      <c r="C46">
        <v>2050</v>
      </c>
      <c r="D46">
        <v>25.614106145251299</v>
      </c>
      <c r="E46">
        <v>2050</v>
      </c>
      <c r="F46">
        <v>26.041564245810001</v>
      </c>
    </row>
    <row r="47" spans="1:6">
      <c r="C47">
        <v>2051</v>
      </c>
      <c r="D47">
        <v>25.469301675977601</v>
      </c>
      <c r="E47">
        <v>2051</v>
      </c>
      <c r="F47">
        <v>26.0119553072625</v>
      </c>
    </row>
    <row r="48" spans="1:6">
      <c r="C48">
        <v>2052</v>
      </c>
      <c r="D48">
        <v>25.5047632311977</v>
      </c>
      <c r="E48">
        <v>2052</v>
      </c>
      <c r="F48">
        <v>25.945097493036101</v>
      </c>
    </row>
    <row r="49" spans="3:6">
      <c r="C49">
        <v>2053</v>
      </c>
      <c r="D49">
        <v>25.520782122905</v>
      </c>
      <c r="E49">
        <v>2053</v>
      </c>
      <c r="F49">
        <v>25.998659217877002</v>
      </c>
    </row>
    <row r="50" spans="3:6">
      <c r="C50">
        <v>2054</v>
      </c>
      <c r="D50">
        <v>25.355921787709399</v>
      </c>
      <c r="E50">
        <v>2054</v>
      </c>
      <c r="F50">
        <v>25.988240223463599</v>
      </c>
    </row>
    <row r="51" spans="3:6">
      <c r="C51">
        <v>2055</v>
      </c>
      <c r="D51">
        <v>25.430782122905001</v>
      </c>
      <c r="E51">
        <v>2055</v>
      </c>
      <c r="F51">
        <v>25.963575418994399</v>
      </c>
    </row>
    <row r="52" spans="3:6">
      <c r="C52">
        <v>2056</v>
      </c>
      <c r="D52">
        <v>25.704094707520898</v>
      </c>
      <c r="E52">
        <v>2056</v>
      </c>
      <c r="F52">
        <v>25.9947075208913</v>
      </c>
    </row>
    <row r="53" spans="3:6">
      <c r="C53">
        <v>2057</v>
      </c>
      <c r="D53">
        <v>25.620279329608898</v>
      </c>
      <c r="E53">
        <v>2057</v>
      </c>
      <c r="F53">
        <v>26.1812569832401</v>
      </c>
    </row>
    <row r="54" spans="3:6">
      <c r="C54">
        <v>2058</v>
      </c>
      <c r="D54">
        <v>25.496033519552999</v>
      </c>
      <c r="E54">
        <v>2058</v>
      </c>
      <c r="F54">
        <v>26.2817318435754</v>
      </c>
    </row>
    <row r="55" spans="3:6">
      <c r="C55">
        <v>2059</v>
      </c>
      <c r="D55">
        <v>25.705335195530701</v>
      </c>
      <c r="E55">
        <v>2059</v>
      </c>
      <c r="F55">
        <v>26.407737430167501</v>
      </c>
    </row>
    <row r="56" spans="3:6">
      <c r="C56">
        <v>2060</v>
      </c>
      <c r="D56">
        <v>25.514540389972101</v>
      </c>
      <c r="E56">
        <v>2060</v>
      </c>
      <c r="F56">
        <v>26.502116991643401</v>
      </c>
    </row>
    <row r="57" spans="3:6">
      <c r="C57">
        <v>2061</v>
      </c>
      <c r="D57">
        <v>25.6283798882681</v>
      </c>
      <c r="E57">
        <v>2061</v>
      </c>
      <c r="F57">
        <v>26.364134078212199</v>
      </c>
    </row>
    <row r="58" spans="3:6">
      <c r="C58">
        <v>2062</v>
      </c>
      <c r="D58">
        <v>25.8916201117318</v>
      </c>
      <c r="E58">
        <v>2062</v>
      </c>
      <c r="F58">
        <v>26.366201117318401</v>
      </c>
    </row>
    <row r="59" spans="3:6">
      <c r="C59">
        <v>2063</v>
      </c>
      <c r="D59">
        <v>25.8237430167597</v>
      </c>
      <c r="E59">
        <v>2063</v>
      </c>
      <c r="F59">
        <v>26.393324022346299</v>
      </c>
    </row>
    <row r="60" spans="3:6">
      <c r="C60">
        <v>2064</v>
      </c>
      <c r="D60">
        <v>25.7958774373258</v>
      </c>
      <c r="E60">
        <v>2064</v>
      </c>
      <c r="F60">
        <v>26.3896935933147</v>
      </c>
    </row>
    <row r="61" spans="3:6">
      <c r="C61">
        <v>2065</v>
      </c>
      <c r="D61">
        <v>25.483854748603299</v>
      </c>
      <c r="E61">
        <v>2065</v>
      </c>
      <c r="F61">
        <v>26.638631284916201</v>
      </c>
    </row>
    <row r="62" spans="3:6">
      <c r="C62">
        <v>2066</v>
      </c>
      <c r="D62">
        <v>26.0027653631284</v>
      </c>
      <c r="E62">
        <v>2066</v>
      </c>
      <c r="F62">
        <v>26.637486033519501</v>
      </c>
    </row>
    <row r="63" spans="3:6">
      <c r="C63">
        <v>2067</v>
      </c>
      <c r="D63">
        <v>25.955586592178701</v>
      </c>
      <c r="E63">
        <v>2067</v>
      </c>
      <c r="F63">
        <v>26.699106145251399</v>
      </c>
    </row>
    <row r="64" spans="3:6">
      <c r="C64">
        <v>2068</v>
      </c>
      <c r="D64">
        <v>25.740724233983201</v>
      </c>
      <c r="E64">
        <v>2068</v>
      </c>
      <c r="F64">
        <v>26.6984122562674</v>
      </c>
    </row>
    <row r="65" spans="3:6">
      <c r="C65">
        <v>2069</v>
      </c>
      <c r="D65">
        <v>25.7507541899441</v>
      </c>
      <c r="E65">
        <v>2069</v>
      </c>
      <c r="F65">
        <v>26.707625698324001</v>
      </c>
    </row>
    <row r="66" spans="3:6">
      <c r="C66">
        <v>2070</v>
      </c>
      <c r="D66">
        <v>25.713016759776501</v>
      </c>
      <c r="E66">
        <v>2070</v>
      </c>
      <c r="F66">
        <v>26.5137150837989</v>
      </c>
    </row>
    <row r="67" spans="3:6">
      <c r="C67">
        <v>2071</v>
      </c>
      <c r="D67">
        <v>25.977178770949699</v>
      </c>
      <c r="E67">
        <v>2071</v>
      </c>
      <c r="F67">
        <v>26.705977653631201</v>
      </c>
    </row>
    <row r="68" spans="3:6">
      <c r="C68">
        <v>2072</v>
      </c>
      <c r="D68">
        <v>25.733231197771499</v>
      </c>
      <c r="E68">
        <v>2072</v>
      </c>
      <c r="F68">
        <v>26.8299721448467</v>
      </c>
    </row>
    <row r="69" spans="3:6">
      <c r="C69">
        <v>2073</v>
      </c>
      <c r="D69">
        <v>25.971256983240199</v>
      </c>
      <c r="E69">
        <v>2073</v>
      </c>
      <c r="F69">
        <v>26.933324022346302</v>
      </c>
    </row>
    <row r="70" spans="3:6">
      <c r="C70">
        <v>2074</v>
      </c>
      <c r="D70">
        <v>25.9770670391061</v>
      </c>
      <c r="E70">
        <v>2074</v>
      </c>
      <c r="F70">
        <v>27.096955307262501</v>
      </c>
    </row>
    <row r="71" spans="3:6">
      <c r="C71">
        <v>2075</v>
      </c>
      <c r="D71">
        <v>25.727290502793199</v>
      </c>
      <c r="E71">
        <v>2075</v>
      </c>
      <c r="F71">
        <v>26.902849162011101</v>
      </c>
    </row>
    <row r="72" spans="3:6">
      <c r="C72">
        <v>2076</v>
      </c>
      <c r="D72">
        <v>25.624874651810501</v>
      </c>
      <c r="E72">
        <v>2076</v>
      </c>
      <c r="F72">
        <v>26.911086350974902</v>
      </c>
    </row>
    <row r="73" spans="3:6">
      <c r="C73">
        <v>2077</v>
      </c>
      <c r="D73">
        <v>25.8796648044693</v>
      </c>
      <c r="E73">
        <v>2077</v>
      </c>
      <c r="F73">
        <v>26.902458100558601</v>
      </c>
    </row>
    <row r="74" spans="3:6">
      <c r="C74">
        <v>2078</v>
      </c>
      <c r="D74">
        <v>26.032262569832302</v>
      </c>
      <c r="E74">
        <v>2078</v>
      </c>
      <c r="F74">
        <v>27.323100558659199</v>
      </c>
    </row>
    <row r="75" spans="3:6">
      <c r="C75">
        <v>2079</v>
      </c>
      <c r="D75">
        <v>25.918379888268099</v>
      </c>
      <c r="E75">
        <v>2079</v>
      </c>
      <c r="F75">
        <v>27.4600837988826</v>
      </c>
    </row>
    <row r="76" spans="3:6">
      <c r="C76">
        <v>2080</v>
      </c>
      <c r="D76">
        <v>25.866267409470701</v>
      </c>
      <c r="E76">
        <v>2080</v>
      </c>
      <c r="F76">
        <v>27.0801671309192</v>
      </c>
    </row>
    <row r="77" spans="3:6">
      <c r="C77">
        <v>2081</v>
      </c>
      <c r="D77">
        <v>25.898966480446902</v>
      </c>
      <c r="E77">
        <v>2081</v>
      </c>
      <c r="F77">
        <v>27.176955307262499</v>
      </c>
    </row>
    <row r="78" spans="3:6">
      <c r="C78">
        <v>2082</v>
      </c>
      <c r="D78">
        <v>26.0700837988826</v>
      </c>
      <c r="E78">
        <v>2082</v>
      </c>
      <c r="F78">
        <v>27.255502793296099</v>
      </c>
    </row>
    <row r="79" spans="3:6">
      <c r="C79">
        <v>2083</v>
      </c>
      <c r="D79">
        <v>26.0172346368714</v>
      </c>
      <c r="E79">
        <v>2083</v>
      </c>
      <c r="F79">
        <v>27.213324022346299</v>
      </c>
    </row>
    <row r="80" spans="3:6">
      <c r="C80">
        <v>2084</v>
      </c>
      <c r="D80">
        <v>26.0277715877437</v>
      </c>
      <c r="E80">
        <v>2084</v>
      </c>
      <c r="F80">
        <v>27.130222841225599</v>
      </c>
    </row>
    <row r="81" spans="3:6">
      <c r="C81">
        <v>2085</v>
      </c>
      <c r="D81">
        <v>25.934078212290402</v>
      </c>
      <c r="E81">
        <v>2085</v>
      </c>
      <c r="F81">
        <v>27.508016759776499</v>
      </c>
    </row>
    <row r="82" spans="3:6">
      <c r="C82">
        <v>2086</v>
      </c>
      <c r="D82">
        <v>25.8378491620111</v>
      </c>
      <c r="E82">
        <v>2086</v>
      </c>
      <c r="F82">
        <v>27.5142178770949</v>
      </c>
    </row>
    <row r="83" spans="3:6">
      <c r="C83">
        <v>2087</v>
      </c>
      <c r="D83">
        <v>25.861424581005501</v>
      </c>
      <c r="E83">
        <v>2087</v>
      </c>
      <c r="F83">
        <v>27.6207262569832</v>
      </c>
    </row>
    <row r="84" spans="3:6">
      <c r="C84">
        <v>2088</v>
      </c>
      <c r="D84">
        <v>26.055598885793799</v>
      </c>
      <c r="E84">
        <v>2088</v>
      </c>
      <c r="F84">
        <v>27.595041782729801</v>
      </c>
    </row>
    <row r="85" spans="3:6">
      <c r="C85">
        <v>2089</v>
      </c>
      <c r="D85">
        <v>25.886312849162</v>
      </c>
      <c r="E85">
        <v>2089</v>
      </c>
      <c r="F85">
        <v>27.833854748603301</v>
      </c>
    </row>
    <row r="86" spans="3:6">
      <c r="C86">
        <v>2090</v>
      </c>
      <c r="D86">
        <v>26.069720670391</v>
      </c>
      <c r="E86">
        <v>2090</v>
      </c>
      <c r="F86">
        <v>27.5026536312849</v>
      </c>
    </row>
    <row r="87" spans="3:6">
      <c r="C87">
        <v>2091</v>
      </c>
      <c r="D87">
        <v>26.014245810055801</v>
      </c>
      <c r="E87">
        <v>2091</v>
      </c>
      <c r="F87">
        <v>27.627737430167599</v>
      </c>
    </row>
    <row r="88" spans="3:6">
      <c r="C88">
        <v>2092</v>
      </c>
      <c r="D88">
        <v>25.955598885793801</v>
      </c>
      <c r="E88">
        <v>2092</v>
      </c>
      <c r="F88">
        <v>27.774874651810499</v>
      </c>
    </row>
    <row r="89" spans="3:6">
      <c r="C89">
        <v>2093</v>
      </c>
      <c r="D89">
        <v>26.069692737430099</v>
      </c>
      <c r="E89">
        <v>2093</v>
      </c>
      <c r="F89">
        <v>27.833016759776498</v>
      </c>
    </row>
    <row r="90" spans="3:6">
      <c r="C90">
        <v>2094</v>
      </c>
      <c r="D90">
        <v>25.7391620111731</v>
      </c>
      <c r="E90">
        <v>2094</v>
      </c>
      <c r="F90">
        <v>27.845726256983198</v>
      </c>
    </row>
    <row r="91" spans="3:6">
      <c r="C91">
        <v>2095</v>
      </c>
      <c r="D91">
        <v>25.597318435754101</v>
      </c>
      <c r="E91">
        <v>2095</v>
      </c>
      <c r="F91">
        <v>27.871145251396602</v>
      </c>
    </row>
    <row r="92" spans="3:6">
      <c r="C92">
        <v>2096</v>
      </c>
      <c r="D92">
        <v>26.055933147632299</v>
      </c>
      <c r="E92">
        <v>2096</v>
      </c>
      <c r="F92">
        <v>27.877799442896901</v>
      </c>
    </row>
    <row r="93" spans="3:6">
      <c r="C93">
        <v>2097</v>
      </c>
      <c r="D93">
        <v>25.870027932960799</v>
      </c>
      <c r="E93">
        <v>2097</v>
      </c>
      <c r="F93">
        <v>28.031871508379901</v>
      </c>
    </row>
    <row r="94" spans="3:6">
      <c r="C94">
        <v>2098</v>
      </c>
      <c r="D94">
        <v>26.075195530726202</v>
      </c>
      <c r="E94">
        <v>2098</v>
      </c>
      <c r="F94">
        <v>28.212122905027901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J11" sqref="J11"/>
    </sheetView>
  </sheetViews>
  <sheetFormatPr defaultRowHeight="15"/>
  <cols>
    <col min="1" max="1" width="8.85546875" customWidth="1"/>
    <col min="2" max="4" width="17.140625" customWidth="1"/>
    <col min="5" max="5" width="16.42578125" bestFit="1" customWidth="1"/>
    <col min="6" max="6" width="20.85546875" bestFit="1" customWidth="1"/>
    <col min="7" max="7" width="31" bestFit="1" customWidth="1"/>
    <col min="8" max="8" width="10.7109375" bestFit="1" customWidth="1"/>
    <col min="9" max="9" width="15.42578125" customWidth="1"/>
    <col min="10" max="10" width="12.42578125" bestFit="1" customWidth="1"/>
    <col min="11" max="11" width="10.5703125" customWidth="1"/>
  </cols>
  <sheetData>
    <row r="1" spans="1:11" ht="63">
      <c r="A1" s="14" t="s">
        <v>1</v>
      </c>
      <c r="B1" s="14" t="s">
        <v>33</v>
      </c>
      <c r="C1" s="14" t="s">
        <v>31</v>
      </c>
      <c r="D1" s="14" t="s">
        <v>32</v>
      </c>
      <c r="E1" s="14" t="s">
        <v>34</v>
      </c>
      <c r="F1" s="14" t="s">
        <v>35</v>
      </c>
      <c r="G1" s="14" t="s">
        <v>37</v>
      </c>
      <c r="H1" s="14" t="s">
        <v>36</v>
      </c>
      <c r="I1" s="13" t="s">
        <v>38</v>
      </c>
      <c r="J1" s="14" t="s">
        <v>39</v>
      </c>
      <c r="K1" s="14" t="s">
        <v>40</v>
      </c>
    </row>
    <row r="2" spans="1:11" s="2" customFormat="1" ht="21">
      <c r="A2" s="3">
        <v>2557</v>
      </c>
      <c r="B2" s="10">
        <v>500575</v>
      </c>
      <c r="C2" s="11">
        <v>248367</v>
      </c>
      <c r="D2" s="11">
        <v>252208</v>
      </c>
      <c r="E2" s="9">
        <v>536100</v>
      </c>
      <c r="F2" s="9">
        <v>216600</v>
      </c>
      <c r="G2" s="9">
        <v>622869</v>
      </c>
      <c r="H2" s="9">
        <v>6009</v>
      </c>
      <c r="I2" s="12">
        <v>83.304099445366006</v>
      </c>
      <c r="J2" s="16">
        <v>69295.570619999999</v>
      </c>
      <c r="K2" s="16">
        <v>143672.84899999999</v>
      </c>
    </row>
    <row r="3" spans="1:11" s="2" customFormat="1" ht="21">
      <c r="A3" s="3">
        <v>2558</v>
      </c>
      <c r="B3" s="10">
        <v>505830</v>
      </c>
      <c r="C3" s="11">
        <v>250943</v>
      </c>
      <c r="D3" s="11">
        <v>254887</v>
      </c>
      <c r="E3" s="9">
        <v>541600</v>
      </c>
      <c r="F3" s="9">
        <v>221370</v>
      </c>
      <c r="G3" s="9">
        <v>622869</v>
      </c>
      <c r="H3" s="9">
        <v>6009</v>
      </c>
      <c r="I3" s="12">
        <v>84.178619832092096</v>
      </c>
      <c r="J3" s="16">
        <v>68384.944325999997</v>
      </c>
      <c r="K3" s="16">
        <v>140656.79800000001</v>
      </c>
    </row>
    <row r="4" spans="1:11" s="2" customFormat="1" ht="21">
      <c r="A4" s="3">
        <v>2559</v>
      </c>
      <c r="B4" s="10">
        <v>507604</v>
      </c>
      <c r="C4" s="11">
        <v>251625</v>
      </c>
      <c r="D4" s="11">
        <v>255979</v>
      </c>
      <c r="E4" s="9">
        <v>543903</v>
      </c>
      <c r="F4" s="9">
        <v>225033</v>
      </c>
      <c r="G4" s="9">
        <v>622869</v>
      </c>
      <c r="H4" s="9">
        <v>6009</v>
      </c>
      <c r="I4" s="12">
        <v>84.4738432699707</v>
      </c>
      <c r="J4" s="16">
        <v>82846.161487999998</v>
      </c>
      <c r="K4" s="16">
        <v>169042.405</v>
      </c>
    </row>
    <row r="5" spans="1:11" s="2" customFormat="1" ht="21">
      <c r="A5" s="3">
        <v>2560</v>
      </c>
      <c r="B5" s="10">
        <v>509650</v>
      </c>
      <c r="C5" s="11">
        <v>252415</v>
      </c>
      <c r="D5" s="11">
        <v>257235</v>
      </c>
      <c r="E5" s="9">
        <v>546357</v>
      </c>
      <c r="F5" s="9">
        <v>228773</v>
      </c>
      <c r="G5" s="9">
        <v>622869</v>
      </c>
      <c r="H5" s="9">
        <v>6009</v>
      </c>
      <c r="I5" s="12">
        <v>84.814332082766398</v>
      </c>
      <c r="J5" s="16">
        <v>86086.292583000002</v>
      </c>
      <c r="K5" s="16">
        <v>174254.226</v>
      </c>
    </row>
    <row r="6" spans="1:11" s="2" customFormat="1" ht="21">
      <c r="A6" s="3">
        <v>2561</v>
      </c>
      <c r="B6" s="10">
        <v>510963</v>
      </c>
      <c r="C6" s="11">
        <v>252915</v>
      </c>
      <c r="D6" s="11">
        <v>258048</v>
      </c>
      <c r="E6" s="9">
        <v>546039</v>
      </c>
      <c r="F6" s="9">
        <v>232257</v>
      </c>
      <c r="G6" s="9">
        <v>622869</v>
      </c>
      <c r="H6" s="9">
        <v>6009</v>
      </c>
      <c r="I6" s="12">
        <v>85.032837366833306</v>
      </c>
      <c r="J6" s="16">
        <v>91240.538629999995</v>
      </c>
      <c r="K6" s="16">
        <v>183216.87599999999</v>
      </c>
    </row>
    <row r="7" spans="1:11" s="2" customFormat="1" ht="21">
      <c r="A7" s="3">
        <v>2562</v>
      </c>
      <c r="B7" s="9">
        <v>511304</v>
      </c>
      <c r="C7" s="11">
        <v>252854</v>
      </c>
      <c r="D7" s="11">
        <v>258450</v>
      </c>
      <c r="E7" s="10">
        <v>543887</v>
      </c>
      <c r="F7" s="9">
        <v>236156</v>
      </c>
      <c r="G7" s="9">
        <v>1514747</v>
      </c>
      <c r="H7" s="9">
        <v>6009</v>
      </c>
      <c r="I7" s="12">
        <v>85.089585502299215</v>
      </c>
      <c r="J7" s="16">
        <v>116633.388805</v>
      </c>
      <c r="K7" s="16">
        <v>233758.13699999999</v>
      </c>
    </row>
    <row r="8" spans="1:11" s="2" customFormat="1" ht="21">
      <c r="A8" s="3">
        <v>2563</v>
      </c>
      <c r="B8" s="10">
        <v>509208</v>
      </c>
      <c r="C8" s="11">
        <v>251370</v>
      </c>
      <c r="D8" s="11">
        <v>257838</v>
      </c>
      <c r="E8" s="9">
        <v>544996</v>
      </c>
      <c r="F8" s="9">
        <v>240248</v>
      </c>
      <c r="G8" s="9">
        <v>622869</v>
      </c>
      <c r="H8" s="9">
        <v>6009</v>
      </c>
      <c r="I8" s="12">
        <v>84.740775848526084</v>
      </c>
      <c r="J8" s="16">
        <v>126920.726534</v>
      </c>
      <c r="K8" s="16">
        <v>253938.45699999999</v>
      </c>
    </row>
    <row r="9" spans="1:11" s="2" customFormat="1" ht="21">
      <c r="A9" s="3">
        <v>2564</v>
      </c>
      <c r="B9" s="10">
        <v>509479</v>
      </c>
      <c r="C9" s="11">
        <v>251405</v>
      </c>
      <c r="D9" s="11">
        <v>258074</v>
      </c>
      <c r="E9" s="9">
        <v>545279</v>
      </c>
      <c r="F9" s="9">
        <v>244176</v>
      </c>
      <c r="G9" s="9">
        <v>622869</v>
      </c>
      <c r="H9" s="9">
        <v>6009</v>
      </c>
      <c r="I9" s="12">
        <v>84.785874806623653</v>
      </c>
      <c r="J9" s="16">
        <v>130073.504103</v>
      </c>
      <c r="K9" s="16">
        <v>259852.75099999999</v>
      </c>
    </row>
    <row r="10" spans="1:11" s="2" customFormat="1" ht="21">
      <c r="A10" s="3">
        <v>2565</v>
      </c>
      <c r="B10" s="9">
        <v>509385</v>
      </c>
      <c r="C10" s="11">
        <v>251226</v>
      </c>
      <c r="D10" s="11">
        <v>258159</v>
      </c>
      <c r="E10" s="9">
        <v>552171</v>
      </c>
      <c r="F10" s="9">
        <v>248311</v>
      </c>
      <c r="G10" s="9">
        <v>622869</v>
      </c>
      <c r="H10" s="9">
        <v>6009</v>
      </c>
      <c r="I10" s="12">
        <v>84.770231625586121</v>
      </c>
      <c r="J10" s="9"/>
      <c r="K10" s="3"/>
    </row>
    <row r="11" spans="1:11">
      <c r="J11" s="15" t="s">
        <v>41</v>
      </c>
    </row>
  </sheetData>
  <hyperlinks>
    <hyperlink ref="J11" r:id="rId1" display="https://www.nesdc.go.th/main.php?filename=gross_regional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7" workbookViewId="0">
      <selection activeCell="E7" sqref="E7"/>
    </sheetView>
  </sheetViews>
  <sheetFormatPr defaultColWidth="9" defaultRowHeight="21"/>
  <cols>
    <col min="1" max="1" width="19.85546875" style="2" bestFit="1" customWidth="1"/>
    <col min="2" max="2" width="25.42578125" style="2" bestFit="1" customWidth="1"/>
    <col min="3" max="3" width="33.7109375" style="2" bestFit="1" customWidth="1"/>
    <col min="4" max="4" width="49.85546875" style="2" customWidth="1"/>
    <col min="5" max="16384" width="9" style="2"/>
  </cols>
  <sheetData>
    <row r="1" spans="1:4">
      <c r="A1" s="6" t="s">
        <v>19</v>
      </c>
      <c r="B1" s="6" t="s">
        <v>18</v>
      </c>
      <c r="C1" s="6" t="s">
        <v>3</v>
      </c>
      <c r="D1" s="6" t="s">
        <v>25</v>
      </c>
    </row>
    <row r="2" spans="1:4" ht="63">
      <c r="A2" s="46" t="s">
        <v>84</v>
      </c>
      <c r="B2" s="47" t="s">
        <v>20</v>
      </c>
      <c r="C2" s="47" t="s">
        <v>26</v>
      </c>
      <c r="D2" s="49" t="s">
        <v>99</v>
      </c>
    </row>
    <row r="3" spans="1:4" ht="84">
      <c r="A3" s="46" t="s">
        <v>85</v>
      </c>
      <c r="B3" s="47" t="s">
        <v>21</v>
      </c>
      <c r="C3" s="47" t="s">
        <v>26</v>
      </c>
      <c r="D3" s="49" t="s">
        <v>100</v>
      </c>
    </row>
    <row r="4" spans="1:4" ht="126">
      <c r="A4" s="48" t="s">
        <v>22</v>
      </c>
      <c r="B4" s="47" t="s">
        <v>94</v>
      </c>
      <c r="C4" s="47" t="s">
        <v>27</v>
      </c>
      <c r="D4" s="49" t="s">
        <v>101</v>
      </c>
    </row>
    <row r="5" spans="1:4" ht="168">
      <c r="A5" s="46" t="s">
        <v>86</v>
      </c>
      <c r="B5" s="47" t="s">
        <v>28</v>
      </c>
      <c r="C5" s="47" t="s">
        <v>91</v>
      </c>
      <c r="D5" s="49" t="s">
        <v>102</v>
      </c>
    </row>
    <row r="6" spans="1:4" ht="42">
      <c r="A6" s="48" t="s">
        <v>90</v>
      </c>
      <c r="B6" s="47" t="s">
        <v>29</v>
      </c>
      <c r="C6" s="47" t="s">
        <v>26</v>
      </c>
      <c r="D6" s="49" t="s">
        <v>103</v>
      </c>
    </row>
    <row r="7" spans="1:4" ht="126">
      <c r="A7" s="46" t="s">
        <v>87</v>
      </c>
      <c r="B7" s="47" t="s">
        <v>30</v>
      </c>
      <c r="C7" s="49" t="s">
        <v>92</v>
      </c>
      <c r="D7" s="49" t="s">
        <v>23</v>
      </c>
    </row>
    <row r="8" spans="1:4" ht="105">
      <c r="A8" s="46" t="s">
        <v>88</v>
      </c>
      <c r="B8" s="47" t="s">
        <v>93</v>
      </c>
      <c r="C8" s="47" t="s">
        <v>95</v>
      </c>
      <c r="D8" s="49" t="s">
        <v>96</v>
      </c>
    </row>
    <row r="9" spans="1:4" ht="42">
      <c r="A9" s="46" t="s">
        <v>89</v>
      </c>
      <c r="B9" s="47" t="s">
        <v>24</v>
      </c>
      <c r="C9" s="47" t="s">
        <v>97</v>
      </c>
      <c r="D9" s="49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0" workbookViewId="0">
      <selection activeCell="A16" sqref="A16"/>
    </sheetView>
  </sheetViews>
  <sheetFormatPr defaultRowHeight="15"/>
  <cols>
    <col min="2" max="2" width="15.28515625" bestFit="1" customWidth="1"/>
    <col min="3" max="3" width="30" bestFit="1" customWidth="1"/>
    <col min="4" max="4" width="19.28515625" bestFit="1" customWidth="1"/>
    <col min="5" max="5" width="11.28515625" bestFit="1" customWidth="1"/>
    <col min="6" max="6" width="11.140625" bestFit="1" customWidth="1"/>
    <col min="7" max="7" width="24.28515625" bestFit="1" customWidth="1"/>
  </cols>
  <sheetData>
    <row r="1" spans="1:14" ht="21">
      <c r="A1" s="6" t="s">
        <v>1</v>
      </c>
      <c r="B1" s="6" t="s">
        <v>2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  <c r="I1" s="8" t="s">
        <v>17</v>
      </c>
      <c r="K1" s="6" t="s">
        <v>1</v>
      </c>
      <c r="L1" s="6" t="s">
        <v>104</v>
      </c>
      <c r="M1" s="6" t="s">
        <v>105</v>
      </c>
      <c r="N1" s="6" t="s">
        <v>106</v>
      </c>
    </row>
    <row r="2" spans="1:14" ht="21">
      <c r="A2" s="3">
        <v>2550</v>
      </c>
      <c r="B2" s="3">
        <v>2</v>
      </c>
      <c r="C2" s="4">
        <v>21608</v>
      </c>
      <c r="D2" s="4">
        <v>7</v>
      </c>
      <c r="E2" s="4">
        <v>1</v>
      </c>
      <c r="F2" s="4">
        <v>0</v>
      </c>
      <c r="G2" s="5">
        <v>202.45959999999999</v>
      </c>
      <c r="K2" s="3">
        <v>2550</v>
      </c>
      <c r="L2" s="3">
        <v>2</v>
      </c>
      <c r="M2" s="4">
        <v>12</v>
      </c>
      <c r="N2" s="4">
        <v>1</v>
      </c>
    </row>
    <row r="3" spans="1:14" ht="21">
      <c r="A3" s="3">
        <v>2551</v>
      </c>
      <c r="B3" s="3">
        <v>6</v>
      </c>
      <c r="C3" s="4">
        <v>30820</v>
      </c>
      <c r="D3" s="4">
        <v>8</v>
      </c>
      <c r="E3" s="4">
        <v>0</v>
      </c>
      <c r="F3" s="4">
        <v>0</v>
      </c>
      <c r="G3" s="5">
        <v>318.20299999999997</v>
      </c>
      <c r="K3" s="3">
        <v>2551</v>
      </c>
      <c r="L3" s="3">
        <v>6</v>
      </c>
      <c r="M3" s="4">
        <v>31</v>
      </c>
      <c r="N3" s="4">
        <v>0</v>
      </c>
    </row>
    <row r="4" spans="1:14" ht="21">
      <c r="A4" s="3">
        <v>2552</v>
      </c>
      <c r="B4" s="3">
        <v>6</v>
      </c>
      <c r="C4" s="4">
        <v>39526</v>
      </c>
      <c r="D4" s="4">
        <v>7</v>
      </c>
      <c r="E4" s="4">
        <v>2</v>
      </c>
      <c r="F4" s="4">
        <v>0</v>
      </c>
      <c r="G4" s="5">
        <v>179.78819999999999</v>
      </c>
      <c r="K4" s="3">
        <v>2552</v>
      </c>
      <c r="L4" s="3">
        <v>6</v>
      </c>
      <c r="M4" s="4">
        <v>16</v>
      </c>
      <c r="N4" s="4">
        <v>1</v>
      </c>
    </row>
    <row r="5" spans="1:14" ht="21">
      <c r="A5" s="3">
        <v>2553</v>
      </c>
      <c r="B5" s="3">
        <v>2</v>
      </c>
      <c r="C5" s="4">
        <v>27771</v>
      </c>
      <c r="D5" s="4">
        <v>7</v>
      </c>
      <c r="E5" s="4">
        <v>2</v>
      </c>
      <c r="F5" s="4">
        <v>0</v>
      </c>
      <c r="G5" s="5">
        <v>151.23990000000001</v>
      </c>
      <c r="K5" s="3">
        <v>2553</v>
      </c>
      <c r="L5" s="3">
        <v>2</v>
      </c>
      <c r="M5" s="4">
        <v>34</v>
      </c>
      <c r="N5" s="4">
        <v>1</v>
      </c>
    </row>
    <row r="6" spans="1:14" ht="21">
      <c r="A6" s="3">
        <v>2554</v>
      </c>
      <c r="B6" s="3">
        <v>2</v>
      </c>
      <c r="C6" s="4">
        <v>26637</v>
      </c>
      <c r="D6" s="4">
        <v>8</v>
      </c>
      <c r="E6" s="4">
        <v>3</v>
      </c>
      <c r="F6" s="4">
        <v>0</v>
      </c>
      <c r="G6" s="5">
        <v>112.1765</v>
      </c>
      <c r="K6" s="3">
        <v>2554</v>
      </c>
      <c r="L6" s="3">
        <v>2</v>
      </c>
      <c r="M6" s="4">
        <v>60</v>
      </c>
      <c r="N6" s="4">
        <v>1</v>
      </c>
    </row>
    <row r="7" spans="1:14" ht="21">
      <c r="A7" s="3">
        <v>2555</v>
      </c>
      <c r="B7" s="3">
        <v>3</v>
      </c>
      <c r="C7" s="4">
        <v>101007</v>
      </c>
      <c r="D7" s="4">
        <v>8</v>
      </c>
      <c r="E7" s="4">
        <v>0</v>
      </c>
      <c r="F7" s="4">
        <v>0</v>
      </c>
      <c r="G7" s="5">
        <v>215.69900000000001</v>
      </c>
      <c r="K7" s="3">
        <v>2555</v>
      </c>
      <c r="L7" s="3">
        <v>3</v>
      </c>
      <c r="M7" s="4">
        <v>54</v>
      </c>
      <c r="N7" s="4">
        <v>0</v>
      </c>
    </row>
    <row r="8" spans="1:14" ht="21">
      <c r="A8" s="3">
        <v>2556</v>
      </c>
      <c r="B8" s="3">
        <v>1</v>
      </c>
      <c r="C8" s="4">
        <v>27187</v>
      </c>
      <c r="D8" s="4">
        <v>7</v>
      </c>
      <c r="E8" s="4">
        <v>0</v>
      </c>
      <c r="F8" s="4">
        <v>0</v>
      </c>
      <c r="G8" s="5">
        <v>91.173100000000005</v>
      </c>
      <c r="K8" s="3">
        <v>2556</v>
      </c>
      <c r="L8" s="3">
        <v>1</v>
      </c>
      <c r="M8" s="4">
        <v>50</v>
      </c>
      <c r="N8" s="4">
        <v>0</v>
      </c>
    </row>
    <row r="9" spans="1:14" ht="21">
      <c r="A9" s="3">
        <v>2557</v>
      </c>
      <c r="B9" s="3">
        <v>4</v>
      </c>
      <c r="C9" s="4">
        <v>18884</v>
      </c>
      <c r="D9" s="4">
        <v>8</v>
      </c>
      <c r="E9" s="4">
        <v>0</v>
      </c>
      <c r="F9" s="4">
        <v>0</v>
      </c>
      <c r="G9" s="5">
        <v>47.337000000000003</v>
      </c>
      <c r="K9" s="3">
        <v>2557</v>
      </c>
      <c r="L9" s="3">
        <v>4</v>
      </c>
      <c r="M9" s="4">
        <v>40</v>
      </c>
      <c r="N9" s="4">
        <v>0</v>
      </c>
    </row>
    <row r="10" spans="1:14" ht="21">
      <c r="A10" s="3">
        <v>2558</v>
      </c>
      <c r="B10" s="3">
        <v>2</v>
      </c>
      <c r="C10" s="4">
        <v>7477</v>
      </c>
      <c r="D10" s="4">
        <v>8</v>
      </c>
      <c r="E10" s="4">
        <v>0</v>
      </c>
      <c r="F10" s="4">
        <v>0</v>
      </c>
      <c r="G10" s="5">
        <v>24.273099999999999</v>
      </c>
      <c r="K10" s="3">
        <v>2558</v>
      </c>
      <c r="L10" s="3">
        <v>2</v>
      </c>
      <c r="M10" s="4">
        <v>13</v>
      </c>
      <c r="N10" s="4">
        <v>0</v>
      </c>
    </row>
    <row r="11" spans="1:14" ht="21">
      <c r="A11" s="3">
        <v>2559</v>
      </c>
      <c r="B11" s="3">
        <v>2</v>
      </c>
      <c r="C11" s="4">
        <v>18856</v>
      </c>
      <c r="D11" s="4">
        <v>8</v>
      </c>
      <c r="E11" s="4">
        <v>0</v>
      </c>
      <c r="F11" s="4">
        <v>0</v>
      </c>
      <c r="G11" s="5">
        <v>58.140999999999998</v>
      </c>
      <c r="K11" s="3">
        <v>2559</v>
      </c>
      <c r="L11" s="3">
        <v>2</v>
      </c>
      <c r="M11" s="4">
        <v>22</v>
      </c>
      <c r="N11" s="4">
        <v>2</v>
      </c>
    </row>
    <row r="12" spans="1:14" ht="21">
      <c r="A12" s="3">
        <v>2560</v>
      </c>
      <c r="B12" s="3">
        <v>2</v>
      </c>
      <c r="C12" s="4">
        <v>54534</v>
      </c>
      <c r="D12" s="4">
        <v>8</v>
      </c>
      <c r="E12" s="4">
        <v>2</v>
      </c>
      <c r="F12" s="4">
        <v>0</v>
      </c>
      <c r="G12" s="5">
        <v>100.122</v>
      </c>
      <c r="K12" s="3">
        <v>2560</v>
      </c>
      <c r="L12" s="3">
        <v>2</v>
      </c>
      <c r="M12" s="4">
        <v>48</v>
      </c>
      <c r="N12" s="4">
        <v>0</v>
      </c>
    </row>
    <row r="13" spans="1:14" ht="21">
      <c r="A13" s="3">
        <v>2561</v>
      </c>
      <c r="B13" s="3">
        <v>2</v>
      </c>
      <c r="C13" s="4">
        <v>45512</v>
      </c>
      <c r="D13" s="4">
        <v>8</v>
      </c>
      <c r="E13" s="4">
        <v>2</v>
      </c>
      <c r="F13" s="4">
        <v>0</v>
      </c>
      <c r="G13" s="5">
        <v>37.893000000000001</v>
      </c>
      <c r="K13" s="3">
        <v>2561</v>
      </c>
      <c r="L13" s="3">
        <v>2</v>
      </c>
      <c r="M13" s="4">
        <v>64</v>
      </c>
      <c r="N13" s="4">
        <v>0</v>
      </c>
    </row>
    <row r="14" spans="1:14" ht="21">
      <c r="A14" s="3">
        <v>2562</v>
      </c>
      <c r="B14" s="3">
        <v>3</v>
      </c>
      <c r="C14" s="4">
        <v>17927</v>
      </c>
      <c r="D14" s="4">
        <v>8</v>
      </c>
      <c r="E14" s="4">
        <v>0</v>
      </c>
      <c r="F14" s="4">
        <v>0</v>
      </c>
      <c r="G14" s="5">
        <v>15.055</v>
      </c>
      <c r="K14" s="3">
        <v>2562</v>
      </c>
      <c r="L14" s="3">
        <v>3</v>
      </c>
      <c r="M14" s="4">
        <v>74</v>
      </c>
      <c r="N14" s="4">
        <v>0</v>
      </c>
    </row>
    <row r="15" spans="1:14" ht="21">
      <c r="A15" s="3">
        <v>2563</v>
      </c>
      <c r="B15" s="3">
        <v>2</v>
      </c>
      <c r="C15" s="4">
        <v>881</v>
      </c>
      <c r="D15" s="4">
        <v>5</v>
      </c>
      <c r="E15" s="4">
        <v>0</v>
      </c>
      <c r="F15" s="4">
        <v>0</v>
      </c>
      <c r="G15" s="5">
        <v>5.47</v>
      </c>
      <c r="K15" s="3">
        <v>2563</v>
      </c>
      <c r="L15" s="3">
        <v>2</v>
      </c>
      <c r="M15" s="4">
        <v>44</v>
      </c>
      <c r="N15" s="4">
        <v>0</v>
      </c>
    </row>
    <row r="16" spans="1:14" ht="21">
      <c r="A16" s="8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6" workbookViewId="0">
      <selection activeCell="F2" sqref="F2:F15"/>
    </sheetView>
  </sheetViews>
  <sheetFormatPr defaultRowHeight="15"/>
  <cols>
    <col min="2" max="2" width="15.28515625" bestFit="1" customWidth="1"/>
    <col min="3" max="3" width="19.28515625" bestFit="1" customWidth="1"/>
    <col min="4" max="4" width="30.28515625" bestFit="1" customWidth="1"/>
    <col min="5" max="5" width="30.7109375" bestFit="1" customWidth="1"/>
    <col min="6" max="6" width="24.28515625" bestFit="1" customWidth="1"/>
  </cols>
  <sheetData>
    <row r="1" spans="1:6" ht="21">
      <c r="A1" s="6" t="s">
        <v>1</v>
      </c>
      <c r="B1" s="6" t="s">
        <v>2</v>
      </c>
      <c r="C1" s="6" t="s">
        <v>5</v>
      </c>
      <c r="D1" s="6" t="s">
        <v>9</v>
      </c>
      <c r="E1" s="6" t="s">
        <v>10</v>
      </c>
      <c r="F1" s="6" t="s">
        <v>8</v>
      </c>
    </row>
    <row r="2" spans="1:6" ht="21">
      <c r="A2" s="3">
        <v>2550</v>
      </c>
      <c r="B2" s="4">
        <v>12</v>
      </c>
      <c r="C2" s="4">
        <v>4</v>
      </c>
      <c r="D2" s="4">
        <v>0</v>
      </c>
      <c r="E2" s="4">
        <v>20</v>
      </c>
      <c r="F2" s="5">
        <v>0.36990000000000001</v>
      </c>
    </row>
    <row r="3" spans="1:6" ht="21">
      <c r="A3" s="3">
        <v>2551</v>
      </c>
      <c r="B3" s="4">
        <v>31</v>
      </c>
      <c r="C3" s="4">
        <v>8</v>
      </c>
      <c r="D3" s="4">
        <v>12</v>
      </c>
      <c r="E3" s="4">
        <v>1091</v>
      </c>
      <c r="F3" s="5">
        <v>1.7010000000000001</v>
      </c>
    </row>
    <row r="4" spans="1:6" ht="21">
      <c r="A4" s="3">
        <v>2552</v>
      </c>
      <c r="B4" s="4">
        <v>16</v>
      </c>
      <c r="C4" s="4">
        <v>8</v>
      </c>
      <c r="D4" s="4">
        <v>0</v>
      </c>
      <c r="E4" s="4">
        <v>55</v>
      </c>
      <c r="F4" s="5">
        <v>0.49270000000000003</v>
      </c>
    </row>
    <row r="5" spans="1:6" ht="21">
      <c r="A5" s="3">
        <v>2553</v>
      </c>
      <c r="B5" s="4">
        <v>34</v>
      </c>
      <c r="C5" s="4">
        <v>8</v>
      </c>
      <c r="D5" s="4">
        <v>1</v>
      </c>
      <c r="E5" s="4">
        <v>98</v>
      </c>
      <c r="F5" s="5">
        <v>3.6215999999999999</v>
      </c>
    </row>
    <row r="6" spans="1:6" ht="21">
      <c r="A6" s="3">
        <v>2554</v>
      </c>
      <c r="B6" s="4">
        <v>60</v>
      </c>
      <c r="C6" s="4">
        <v>8</v>
      </c>
      <c r="D6" s="4">
        <v>1</v>
      </c>
      <c r="E6" s="4">
        <v>911</v>
      </c>
      <c r="F6" s="5">
        <v>28.7593</v>
      </c>
    </row>
    <row r="7" spans="1:6" ht="21">
      <c r="A7" s="3">
        <v>2555</v>
      </c>
      <c r="B7" s="4">
        <v>54</v>
      </c>
      <c r="C7" s="4">
        <v>8</v>
      </c>
      <c r="D7" s="4">
        <v>0</v>
      </c>
      <c r="E7" s="4">
        <v>1079</v>
      </c>
      <c r="F7" s="5">
        <v>6.1810999999999998</v>
      </c>
    </row>
    <row r="8" spans="1:6" ht="21">
      <c r="A8" s="3">
        <v>2556</v>
      </c>
      <c r="B8" s="4">
        <v>50</v>
      </c>
      <c r="C8" s="4">
        <v>8</v>
      </c>
      <c r="D8" s="4">
        <v>6</v>
      </c>
      <c r="E8" s="4">
        <v>122</v>
      </c>
      <c r="F8" s="5">
        <v>3.0783</v>
      </c>
    </row>
    <row r="9" spans="1:6" ht="21">
      <c r="A9" s="3">
        <v>2557</v>
      </c>
      <c r="B9" s="4">
        <v>40</v>
      </c>
      <c r="C9" s="4">
        <v>8</v>
      </c>
      <c r="D9" s="4">
        <v>0</v>
      </c>
      <c r="E9" s="4">
        <v>260</v>
      </c>
      <c r="F9" s="5">
        <v>29.217199999999998</v>
      </c>
    </row>
    <row r="10" spans="1:6" ht="21">
      <c r="A10" s="3">
        <v>2558</v>
      </c>
      <c r="B10" s="4">
        <v>13</v>
      </c>
      <c r="C10" s="4">
        <v>5</v>
      </c>
      <c r="D10" s="4">
        <v>0</v>
      </c>
      <c r="E10" s="4">
        <v>75</v>
      </c>
      <c r="F10" s="5">
        <v>1.2149000000000001</v>
      </c>
    </row>
    <row r="11" spans="1:6" ht="21">
      <c r="A11" s="3">
        <v>2559</v>
      </c>
      <c r="B11" s="4">
        <v>22</v>
      </c>
      <c r="C11" s="4">
        <v>8</v>
      </c>
      <c r="D11" s="4">
        <v>0</v>
      </c>
      <c r="E11" s="4">
        <v>619</v>
      </c>
      <c r="F11" s="5">
        <v>58.140999999999998</v>
      </c>
    </row>
    <row r="12" spans="1:6" ht="21">
      <c r="A12" s="3">
        <v>2560</v>
      </c>
      <c r="B12" s="4">
        <v>48</v>
      </c>
      <c r="C12" s="4">
        <v>8</v>
      </c>
      <c r="D12" s="4">
        <v>0</v>
      </c>
      <c r="E12" s="4">
        <v>1472</v>
      </c>
      <c r="F12" s="5">
        <v>100.122</v>
      </c>
    </row>
    <row r="13" spans="1:6" ht="21">
      <c r="A13" s="3">
        <v>2561</v>
      </c>
      <c r="B13" s="4">
        <v>64</v>
      </c>
      <c r="C13" s="4">
        <v>8</v>
      </c>
      <c r="D13" s="4">
        <v>0</v>
      </c>
      <c r="E13" s="4">
        <v>404</v>
      </c>
      <c r="F13" s="3">
        <v>37.893000000000001</v>
      </c>
    </row>
    <row r="14" spans="1:6" ht="21">
      <c r="A14" s="3">
        <v>2562</v>
      </c>
      <c r="B14" s="4">
        <v>74</v>
      </c>
      <c r="C14" s="4">
        <v>7</v>
      </c>
      <c r="D14" s="4">
        <v>0</v>
      </c>
      <c r="E14" s="4">
        <v>641</v>
      </c>
      <c r="F14" s="3">
        <v>5.5179999999999998</v>
      </c>
    </row>
    <row r="15" spans="1:6" ht="21">
      <c r="A15" s="3">
        <v>2562</v>
      </c>
      <c r="B15" s="4">
        <v>44</v>
      </c>
      <c r="C15" s="4">
        <v>8</v>
      </c>
      <c r="D15" s="4">
        <v>0</v>
      </c>
      <c r="E15" s="4">
        <v>740</v>
      </c>
      <c r="F15" s="3">
        <v>43.250999999999998</v>
      </c>
    </row>
    <row r="16" spans="1:6" ht="21">
      <c r="A16" s="8" t="s">
        <v>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2" sqref="G2:G15"/>
    </sheetView>
  </sheetViews>
  <sheetFormatPr defaultRowHeight="15"/>
  <cols>
    <col min="2" max="2" width="15.28515625" bestFit="1" customWidth="1"/>
    <col min="3" max="3" width="19.28515625" bestFit="1" customWidth="1"/>
    <col min="4" max="4" width="30" bestFit="1" customWidth="1"/>
    <col min="5" max="5" width="22.85546875" bestFit="1" customWidth="1"/>
    <col min="6" max="6" width="26.42578125" bestFit="1" customWidth="1"/>
    <col min="7" max="7" width="23.5703125" bestFit="1" customWidth="1"/>
  </cols>
  <sheetData>
    <row r="1" spans="1:7" ht="21">
      <c r="A1" s="6" t="s">
        <v>1</v>
      </c>
      <c r="B1" s="6" t="s">
        <v>2</v>
      </c>
      <c r="C1" s="6" t="s">
        <v>5</v>
      </c>
      <c r="D1" s="6" t="s">
        <v>4</v>
      </c>
      <c r="E1" s="6" t="s">
        <v>11</v>
      </c>
      <c r="F1" s="6" t="s">
        <v>12</v>
      </c>
      <c r="G1" s="6" t="s">
        <v>13</v>
      </c>
    </row>
    <row r="2" spans="1:7" ht="21">
      <c r="A2" s="3">
        <v>2550</v>
      </c>
      <c r="B2" s="4">
        <v>1</v>
      </c>
      <c r="C2" s="4">
        <v>8</v>
      </c>
      <c r="D2" s="4">
        <v>22649</v>
      </c>
      <c r="E2" s="4">
        <v>0</v>
      </c>
      <c r="F2" s="4">
        <v>0</v>
      </c>
      <c r="G2" s="4">
        <v>0</v>
      </c>
    </row>
    <row r="3" spans="1:7" ht="21">
      <c r="A3" s="3">
        <v>2551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</row>
    <row r="4" spans="1:7" ht="21">
      <c r="A4" s="3">
        <v>2552</v>
      </c>
      <c r="B4" s="4">
        <v>1</v>
      </c>
      <c r="C4" s="4">
        <v>8</v>
      </c>
      <c r="D4" s="4">
        <v>39027</v>
      </c>
      <c r="E4" s="4">
        <v>96994</v>
      </c>
      <c r="F4" s="4">
        <v>0</v>
      </c>
      <c r="G4" s="5">
        <v>14.5144</v>
      </c>
    </row>
    <row r="5" spans="1:7" ht="21">
      <c r="A5" s="3">
        <v>2553</v>
      </c>
      <c r="B5" s="4">
        <v>1</v>
      </c>
      <c r="C5" s="4">
        <v>7</v>
      </c>
      <c r="D5" s="4">
        <v>39172</v>
      </c>
      <c r="E5" s="4">
        <v>0</v>
      </c>
      <c r="F5" s="4">
        <v>0</v>
      </c>
      <c r="G5" s="4">
        <v>0</v>
      </c>
    </row>
    <row r="6" spans="1:7" ht="21">
      <c r="A6" s="3">
        <v>2554</v>
      </c>
      <c r="B6" s="4">
        <v>1</v>
      </c>
      <c r="C6" s="4">
        <v>2</v>
      </c>
      <c r="D6" s="4">
        <v>27505</v>
      </c>
      <c r="E6" s="4">
        <v>0</v>
      </c>
      <c r="F6" s="4">
        <v>0</v>
      </c>
      <c r="G6" s="4">
        <v>0</v>
      </c>
    </row>
    <row r="7" spans="1:7" ht="21">
      <c r="A7" s="3">
        <v>2555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21">
      <c r="A8" s="3">
        <v>2556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ht="21">
      <c r="A9" s="3">
        <v>2557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ht="21">
      <c r="A10" s="3">
        <v>2558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21">
      <c r="A11" s="3">
        <v>2559</v>
      </c>
      <c r="B11" s="4">
        <v>2</v>
      </c>
      <c r="C11" s="4">
        <v>3</v>
      </c>
      <c r="D11" s="4">
        <v>15750</v>
      </c>
      <c r="E11" s="4">
        <v>0</v>
      </c>
      <c r="F11" s="4">
        <v>0</v>
      </c>
      <c r="G11" s="4">
        <v>0</v>
      </c>
    </row>
    <row r="12" spans="1:7" ht="21">
      <c r="A12" s="3">
        <v>2560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21">
      <c r="A13" s="3">
        <v>2561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21">
      <c r="A14" s="3">
        <v>2562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ht="21">
      <c r="A15" s="3">
        <v>2563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1">
      <c r="A16" s="8" t="s">
        <v>17</v>
      </c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9" workbookViewId="0">
      <selection activeCell="L26" sqref="L26"/>
    </sheetView>
  </sheetViews>
  <sheetFormatPr defaultRowHeight="15"/>
  <cols>
    <col min="2" max="2" width="24.42578125" bestFit="1" customWidth="1"/>
    <col min="3" max="3" width="11.28515625" bestFit="1" customWidth="1"/>
    <col min="4" max="4" width="11.140625" bestFit="1" customWidth="1"/>
    <col min="5" max="5" width="23.5703125" bestFit="1" customWidth="1"/>
  </cols>
  <sheetData>
    <row r="1" spans="1:5" ht="21">
      <c r="A1" s="6" t="s">
        <v>1</v>
      </c>
      <c r="B1" s="6" t="s">
        <v>14</v>
      </c>
      <c r="C1" s="6" t="s">
        <v>6</v>
      </c>
      <c r="D1" s="6" t="s">
        <v>7</v>
      </c>
      <c r="E1" s="6" t="s">
        <v>13</v>
      </c>
    </row>
    <row r="2" spans="1:5" ht="21">
      <c r="A2" s="3">
        <v>2550</v>
      </c>
      <c r="B2" s="4">
        <v>540</v>
      </c>
      <c r="C2" s="4">
        <v>150</v>
      </c>
      <c r="D2" s="4">
        <v>77</v>
      </c>
      <c r="E2" s="7">
        <v>17.401</v>
      </c>
    </row>
    <row r="3" spans="1:5" ht="21">
      <c r="A3" s="3">
        <v>2551</v>
      </c>
      <c r="B3" s="4">
        <v>498</v>
      </c>
      <c r="C3" s="4">
        <v>175</v>
      </c>
      <c r="D3" s="4">
        <v>287</v>
      </c>
      <c r="E3" s="7">
        <v>19.36</v>
      </c>
    </row>
    <row r="4" spans="1:5" ht="21">
      <c r="A4" s="3">
        <v>2552</v>
      </c>
      <c r="B4" s="4">
        <v>350</v>
      </c>
      <c r="C4" s="4">
        <v>142</v>
      </c>
      <c r="D4" s="4">
        <v>74</v>
      </c>
      <c r="E4" s="7">
        <v>28.181000000000001</v>
      </c>
    </row>
    <row r="5" spans="1:5" ht="21">
      <c r="A5" s="3">
        <v>2553</v>
      </c>
      <c r="B5" s="4">
        <v>371</v>
      </c>
      <c r="C5" s="4">
        <v>148</v>
      </c>
      <c r="D5" s="4">
        <v>389</v>
      </c>
      <c r="E5" s="7">
        <v>13.337</v>
      </c>
    </row>
    <row r="6" spans="1:5" ht="21">
      <c r="A6" s="3">
        <v>2554</v>
      </c>
      <c r="B6" s="4">
        <v>309</v>
      </c>
      <c r="C6" s="4">
        <v>130</v>
      </c>
      <c r="D6" s="4">
        <v>470</v>
      </c>
      <c r="E6" s="7">
        <v>13.6</v>
      </c>
    </row>
    <row r="7" spans="1:5" ht="21">
      <c r="A7" s="3">
        <v>2555</v>
      </c>
      <c r="B7" s="4">
        <v>255</v>
      </c>
      <c r="C7" s="4">
        <v>149</v>
      </c>
      <c r="D7" s="4">
        <v>319</v>
      </c>
      <c r="E7" s="7">
        <v>61.481999999999999</v>
      </c>
    </row>
    <row r="8" spans="1:5" ht="21">
      <c r="A8" s="3">
        <v>2556</v>
      </c>
      <c r="B8" s="4">
        <v>315</v>
      </c>
      <c r="C8" s="4">
        <v>167</v>
      </c>
      <c r="D8" s="4">
        <v>345</v>
      </c>
      <c r="E8" s="7">
        <v>29.821999999999999</v>
      </c>
    </row>
    <row r="9" spans="1:5" ht="21">
      <c r="A9" s="3">
        <v>2557</v>
      </c>
      <c r="B9" s="4">
        <v>290</v>
      </c>
      <c r="C9" s="4">
        <v>101</v>
      </c>
      <c r="D9" s="4">
        <v>175</v>
      </c>
      <c r="E9" s="7">
        <v>1.2735000000000001</v>
      </c>
    </row>
    <row r="10" spans="1:5" ht="21">
      <c r="A10" s="3">
        <v>2558</v>
      </c>
      <c r="B10" s="4">
        <v>140</v>
      </c>
      <c r="C10" s="4">
        <v>115</v>
      </c>
      <c r="D10" s="4">
        <v>52</v>
      </c>
      <c r="E10" s="7">
        <v>136.755</v>
      </c>
    </row>
    <row r="11" spans="1:5" ht="21">
      <c r="A11" s="3">
        <v>2559</v>
      </c>
      <c r="B11" s="4">
        <v>224</v>
      </c>
      <c r="C11" s="4">
        <v>204</v>
      </c>
      <c r="D11" s="4">
        <v>57</v>
      </c>
      <c r="E11" s="7">
        <v>809.32600000000002</v>
      </c>
    </row>
    <row r="12" spans="1:5" ht="21">
      <c r="A12" s="3">
        <v>2560</v>
      </c>
      <c r="B12" s="4">
        <v>224</v>
      </c>
      <c r="C12" s="4">
        <v>169</v>
      </c>
      <c r="D12" s="4">
        <v>83</v>
      </c>
      <c r="E12" s="7">
        <v>656.803</v>
      </c>
    </row>
    <row r="13" spans="1:5" ht="21">
      <c r="A13" s="3">
        <v>2561</v>
      </c>
      <c r="B13" s="4">
        <v>259</v>
      </c>
      <c r="C13" s="4">
        <v>196</v>
      </c>
      <c r="D13" s="4">
        <v>102</v>
      </c>
      <c r="E13" s="7">
        <v>590.81299999999999</v>
      </c>
    </row>
    <row r="14" spans="1:5" ht="21">
      <c r="A14" s="3">
        <v>2562</v>
      </c>
      <c r="B14" s="4">
        <v>290</v>
      </c>
      <c r="C14" s="4">
        <v>222</v>
      </c>
      <c r="D14" s="4">
        <v>102</v>
      </c>
      <c r="E14" s="7">
        <v>20.289000000000001</v>
      </c>
    </row>
    <row r="15" spans="1:5" ht="21">
      <c r="A15" s="3">
        <v>2563</v>
      </c>
      <c r="B15" s="4">
        <v>139</v>
      </c>
      <c r="C15" s="4">
        <v>99</v>
      </c>
      <c r="D15" s="4">
        <v>57</v>
      </c>
      <c r="E15" s="7">
        <v>156.22</v>
      </c>
    </row>
    <row r="16" spans="1:5" ht="21">
      <c r="A16" s="8" t="s">
        <v>17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9" workbookViewId="0">
      <selection activeCell="A16" sqref="A16"/>
    </sheetView>
  </sheetViews>
  <sheetFormatPr defaultRowHeight="15"/>
  <cols>
    <col min="2" max="2" width="20.28515625" bestFit="1" customWidth="1"/>
    <col min="3" max="3" width="19.28515625" bestFit="1" customWidth="1"/>
    <col min="4" max="4" width="24.42578125" bestFit="1" customWidth="1"/>
    <col min="5" max="5" width="11.28515625" bestFit="1" customWidth="1"/>
    <col min="6" max="6" width="11.140625" bestFit="1" customWidth="1"/>
    <col min="7" max="7" width="24.28515625" bestFit="1" customWidth="1"/>
  </cols>
  <sheetData>
    <row r="1" spans="1:7" ht="21">
      <c r="A1" s="6" t="s">
        <v>1</v>
      </c>
      <c r="B1" s="6" t="s">
        <v>15</v>
      </c>
      <c r="C1" s="6" t="s">
        <v>5</v>
      </c>
      <c r="D1" s="6" t="s">
        <v>16</v>
      </c>
      <c r="E1" s="6" t="s">
        <v>6</v>
      </c>
      <c r="F1" s="6" t="s">
        <v>7</v>
      </c>
      <c r="G1" s="6" t="s">
        <v>8</v>
      </c>
    </row>
    <row r="2" spans="1:7" ht="21">
      <c r="A2" s="3">
        <v>2550</v>
      </c>
      <c r="B2" s="4">
        <v>20</v>
      </c>
      <c r="C2" s="4">
        <v>6</v>
      </c>
      <c r="D2" s="4">
        <v>20</v>
      </c>
      <c r="E2" s="4">
        <v>0</v>
      </c>
      <c r="F2" s="4">
        <v>0</v>
      </c>
      <c r="G2" s="5">
        <v>4.2000999999999999</v>
      </c>
    </row>
    <row r="3" spans="1:7" ht="21">
      <c r="A3" s="3">
        <v>2551</v>
      </c>
      <c r="B3" s="4">
        <v>37</v>
      </c>
      <c r="C3" s="4">
        <v>8</v>
      </c>
      <c r="D3" s="4">
        <v>37</v>
      </c>
      <c r="E3" s="4">
        <v>0</v>
      </c>
      <c r="F3" s="4">
        <v>0</v>
      </c>
      <c r="G3" s="5">
        <v>7.9766000000000004</v>
      </c>
    </row>
    <row r="4" spans="1:7" ht="21">
      <c r="A4" s="3">
        <v>2552</v>
      </c>
      <c r="B4" s="4">
        <v>23</v>
      </c>
      <c r="C4" s="4">
        <v>8</v>
      </c>
      <c r="D4" s="4">
        <v>36</v>
      </c>
      <c r="E4" s="4">
        <v>0</v>
      </c>
      <c r="F4" s="4">
        <v>0</v>
      </c>
      <c r="G4" s="5">
        <v>2.8308</v>
      </c>
    </row>
    <row r="5" spans="1:7" ht="21">
      <c r="A5" s="3">
        <v>2553</v>
      </c>
      <c r="B5" s="4">
        <v>28</v>
      </c>
      <c r="C5" s="4">
        <v>8</v>
      </c>
      <c r="D5" s="4">
        <v>34</v>
      </c>
      <c r="E5" s="4">
        <v>0</v>
      </c>
      <c r="F5" s="4">
        <v>0</v>
      </c>
      <c r="G5" s="5">
        <v>7.1131000000000002</v>
      </c>
    </row>
    <row r="6" spans="1:7" ht="21">
      <c r="A6" s="3">
        <v>2554</v>
      </c>
      <c r="B6" s="4">
        <v>6</v>
      </c>
      <c r="C6" s="4">
        <v>3</v>
      </c>
      <c r="D6" s="4">
        <v>6</v>
      </c>
      <c r="E6" s="4">
        <v>0</v>
      </c>
      <c r="F6" s="4">
        <v>0</v>
      </c>
      <c r="G6" s="5">
        <v>0.56879999999999997</v>
      </c>
    </row>
    <row r="7" spans="1:7" ht="21">
      <c r="A7" s="3">
        <v>2555</v>
      </c>
      <c r="B7" s="4">
        <v>39</v>
      </c>
      <c r="C7" s="4">
        <v>8</v>
      </c>
      <c r="D7" s="4">
        <v>39</v>
      </c>
      <c r="E7" s="4">
        <v>0</v>
      </c>
      <c r="F7" s="4">
        <v>1</v>
      </c>
      <c r="G7" s="5">
        <v>5.5239000000000003</v>
      </c>
    </row>
    <row r="8" spans="1:7" ht="21">
      <c r="A8" s="3">
        <v>2556</v>
      </c>
      <c r="B8" s="4">
        <v>22</v>
      </c>
      <c r="C8" s="4">
        <v>6</v>
      </c>
      <c r="D8" s="4">
        <v>22</v>
      </c>
      <c r="E8" s="4">
        <v>0</v>
      </c>
      <c r="F8" s="4">
        <v>0</v>
      </c>
      <c r="G8" s="5">
        <v>0.96050000000000002</v>
      </c>
    </row>
    <row r="9" spans="1:7" ht="21">
      <c r="A9" s="3">
        <v>2557</v>
      </c>
      <c r="B9" s="4">
        <v>4</v>
      </c>
      <c r="C9" s="4">
        <v>3</v>
      </c>
      <c r="D9" s="4">
        <v>2</v>
      </c>
      <c r="E9" s="4">
        <v>0</v>
      </c>
      <c r="F9" s="4">
        <v>0</v>
      </c>
      <c r="G9" s="5">
        <v>0.53090000000000004</v>
      </c>
    </row>
    <row r="10" spans="1:7" ht="21">
      <c r="A10" s="3">
        <v>2558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7" ht="21">
      <c r="A11" s="3">
        <v>2559</v>
      </c>
      <c r="B11" s="4">
        <v>1</v>
      </c>
      <c r="C11" s="4">
        <v>1</v>
      </c>
      <c r="D11" s="4">
        <v>0</v>
      </c>
      <c r="E11" s="4">
        <v>0</v>
      </c>
      <c r="F11" s="4">
        <v>0</v>
      </c>
      <c r="G11" s="5">
        <v>2</v>
      </c>
    </row>
    <row r="12" spans="1:7" ht="21">
      <c r="A12" s="3">
        <v>2560</v>
      </c>
      <c r="B12" s="4">
        <v>1</v>
      </c>
      <c r="C12" s="4">
        <v>1</v>
      </c>
      <c r="D12" s="4">
        <v>1</v>
      </c>
      <c r="E12" s="4">
        <v>0</v>
      </c>
      <c r="F12" s="4">
        <v>0</v>
      </c>
      <c r="G12" s="5">
        <v>0</v>
      </c>
    </row>
    <row r="13" spans="1:7" ht="21">
      <c r="A13" s="3">
        <v>2561</v>
      </c>
      <c r="B13" s="4">
        <v>14</v>
      </c>
      <c r="C13" s="4">
        <v>4</v>
      </c>
      <c r="D13" s="4">
        <v>19</v>
      </c>
      <c r="E13" s="4">
        <v>0</v>
      </c>
      <c r="F13" s="4">
        <v>0</v>
      </c>
      <c r="G13" s="5">
        <v>2.093</v>
      </c>
    </row>
    <row r="14" spans="1:7" ht="21">
      <c r="A14" s="3">
        <v>2562</v>
      </c>
      <c r="B14" s="4">
        <v>20</v>
      </c>
      <c r="C14" s="4">
        <v>8</v>
      </c>
      <c r="D14" s="4">
        <v>19</v>
      </c>
      <c r="E14" s="4">
        <v>0</v>
      </c>
      <c r="F14" s="4">
        <v>0</v>
      </c>
      <c r="G14" s="5">
        <v>7.0270000000000001</v>
      </c>
    </row>
    <row r="15" spans="1:7" ht="21">
      <c r="A15" s="3">
        <v>2563</v>
      </c>
      <c r="B15" s="4">
        <v>4</v>
      </c>
      <c r="C15" s="4">
        <v>3</v>
      </c>
      <c r="D15" s="4">
        <v>4</v>
      </c>
      <c r="E15" s="4">
        <v>0</v>
      </c>
      <c r="F15" s="4">
        <v>0</v>
      </c>
      <c r="G15" s="5">
        <v>0.03</v>
      </c>
    </row>
    <row r="16" spans="1:7" ht="21">
      <c r="A16" s="8" t="s">
        <v>17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N19" sqref="N19"/>
    </sheetView>
  </sheetViews>
  <sheetFormatPr defaultRowHeight="15"/>
  <cols>
    <col min="1" max="1" width="16.42578125" customWidth="1"/>
  </cols>
  <sheetData>
    <row r="1" spans="1:9" ht="18.75">
      <c r="A1" s="17" t="s">
        <v>42</v>
      </c>
      <c r="B1" s="18"/>
      <c r="C1" s="18"/>
      <c r="D1" s="18"/>
      <c r="E1" s="18"/>
      <c r="F1" s="19"/>
      <c r="G1" s="19"/>
      <c r="H1" s="19"/>
      <c r="I1" s="18"/>
    </row>
    <row r="2" spans="1:9" ht="18.75">
      <c r="A2" s="17" t="s">
        <v>43</v>
      </c>
      <c r="B2" s="18">
        <v>2014</v>
      </c>
      <c r="C2" s="18">
        <v>2015</v>
      </c>
      <c r="D2" s="18">
        <v>2016</v>
      </c>
      <c r="E2" s="18">
        <v>2017</v>
      </c>
      <c r="F2" s="18">
        <v>2018</v>
      </c>
      <c r="G2" s="18">
        <v>2018</v>
      </c>
      <c r="H2" s="18">
        <v>2020</v>
      </c>
      <c r="I2" s="18">
        <v>2021</v>
      </c>
    </row>
    <row r="3" spans="1:9" ht="18.75">
      <c r="A3" s="20" t="s">
        <v>0</v>
      </c>
      <c r="B3" s="21">
        <f>2014+543</f>
        <v>2557</v>
      </c>
      <c r="C3" s="21">
        <f>2015+543</f>
        <v>2558</v>
      </c>
      <c r="D3" s="21">
        <v>2559</v>
      </c>
      <c r="E3" s="21">
        <v>2560</v>
      </c>
      <c r="F3" s="21">
        <v>2561</v>
      </c>
      <c r="G3" s="21">
        <v>2562</v>
      </c>
      <c r="H3" s="21">
        <v>2563</v>
      </c>
      <c r="I3" s="21">
        <v>2564</v>
      </c>
    </row>
    <row r="4" spans="1:9" ht="18.75">
      <c r="A4" s="22" t="s">
        <v>44</v>
      </c>
      <c r="B4" s="23">
        <v>31388.923450999999</v>
      </c>
      <c r="C4" s="23">
        <v>28132.967083</v>
      </c>
      <c r="D4" s="23">
        <v>37880.675015000001</v>
      </c>
      <c r="E4" s="23">
        <v>40024.826730000001</v>
      </c>
      <c r="F4" s="23">
        <v>43341.312315000003</v>
      </c>
      <c r="G4" s="23">
        <v>61579.215076</v>
      </c>
      <c r="H4" s="23">
        <v>70159.432866000003</v>
      </c>
      <c r="I4" s="23">
        <v>73812.435656000001</v>
      </c>
    </row>
    <row r="5" spans="1:9" ht="56.25">
      <c r="A5" s="24" t="s">
        <v>45</v>
      </c>
      <c r="B5" s="25">
        <v>31388.923450999999</v>
      </c>
      <c r="C5" s="25">
        <v>28132.967083</v>
      </c>
      <c r="D5" s="25">
        <v>37880.675015000001</v>
      </c>
      <c r="E5" s="25">
        <v>40024.826730000001</v>
      </c>
      <c r="F5" s="25">
        <v>43341.312315000003</v>
      </c>
      <c r="G5" s="25">
        <v>61579.215076</v>
      </c>
      <c r="H5" s="25">
        <v>70159.432866000003</v>
      </c>
      <c r="I5" s="25">
        <v>73812.435656000001</v>
      </c>
    </row>
    <row r="6" spans="1:9" ht="18.75">
      <c r="A6" s="22" t="s">
        <v>46</v>
      </c>
      <c r="B6" s="26">
        <v>37906.647169000003</v>
      </c>
      <c r="C6" s="26">
        <v>40251.977242000001</v>
      </c>
      <c r="D6" s="26">
        <v>44965.486472999997</v>
      </c>
      <c r="E6" s="26">
        <v>46061.465853000002</v>
      </c>
      <c r="F6" s="26">
        <v>47899.226314</v>
      </c>
      <c r="G6" s="26">
        <v>55054.173728000002</v>
      </c>
      <c r="H6" s="26">
        <v>56761.293667999998</v>
      </c>
      <c r="I6" s="26">
        <v>56261.068446999998</v>
      </c>
    </row>
    <row r="7" spans="1:9" ht="18.75">
      <c r="A7" s="27" t="s">
        <v>47</v>
      </c>
      <c r="B7" s="25">
        <v>9684.6429800000005</v>
      </c>
      <c r="C7" s="25">
        <v>10334.485087999999</v>
      </c>
      <c r="D7" s="25">
        <v>9761.2388800000008</v>
      </c>
      <c r="E7" s="25">
        <v>9604.4715919999999</v>
      </c>
      <c r="F7" s="25">
        <v>9454.3654399999996</v>
      </c>
      <c r="G7" s="25">
        <v>10545.497557999999</v>
      </c>
      <c r="H7" s="25">
        <v>10235.946645</v>
      </c>
      <c r="I7" s="25">
        <v>9899.4364999999998</v>
      </c>
    </row>
    <row r="8" spans="1:9" ht="37.5">
      <c r="A8" s="28" t="s">
        <v>48</v>
      </c>
      <c r="B8" s="29">
        <v>279.48562099999998</v>
      </c>
      <c r="C8" s="29">
        <v>445.585643</v>
      </c>
      <c r="D8" s="29">
        <v>629.68830300000002</v>
      </c>
      <c r="E8" s="29">
        <v>743.90883699999995</v>
      </c>
      <c r="F8" s="29">
        <v>556.97154</v>
      </c>
      <c r="G8" s="29">
        <v>628.27606700000001</v>
      </c>
      <c r="H8" s="29">
        <v>540.37805200000003</v>
      </c>
      <c r="I8" s="29">
        <v>538.62365399999999</v>
      </c>
    </row>
    <row r="9" spans="1:9" ht="18.75">
      <c r="A9" s="24" t="s">
        <v>49</v>
      </c>
      <c r="B9" s="25">
        <v>8387.2139480000005</v>
      </c>
      <c r="C9" s="25">
        <v>8888.3975090000004</v>
      </c>
      <c r="D9" s="25">
        <v>8085.5912099999996</v>
      </c>
      <c r="E9" s="25">
        <v>7781.4054150000002</v>
      </c>
      <c r="F9" s="25">
        <v>7908.6547069999997</v>
      </c>
      <c r="G9" s="25">
        <v>8819.5269669999998</v>
      </c>
      <c r="H9" s="25">
        <v>8528.0686210000003</v>
      </c>
      <c r="I9" s="25">
        <v>8058.617467</v>
      </c>
    </row>
    <row r="10" spans="1:9" ht="75">
      <c r="A10" s="28" t="s">
        <v>50</v>
      </c>
      <c r="B10" s="29">
        <v>866.60333200000002</v>
      </c>
      <c r="C10" s="29">
        <v>826.30487900000003</v>
      </c>
      <c r="D10" s="29">
        <v>851.80335400000001</v>
      </c>
      <c r="E10" s="29">
        <v>873.68397700000003</v>
      </c>
      <c r="F10" s="29">
        <v>789.94237799999996</v>
      </c>
      <c r="G10" s="29">
        <v>868.49249999999995</v>
      </c>
      <c r="H10" s="29">
        <v>907.64961900000003</v>
      </c>
      <c r="I10" s="29">
        <v>980.04098099999999</v>
      </c>
    </row>
    <row r="11" spans="1:9" ht="93.75">
      <c r="A11" s="24" t="s">
        <v>51</v>
      </c>
      <c r="B11" s="25">
        <v>151.34008</v>
      </c>
      <c r="C11" s="25">
        <v>174.197057</v>
      </c>
      <c r="D11" s="25">
        <v>194.156012</v>
      </c>
      <c r="E11" s="25">
        <v>205.47336200000001</v>
      </c>
      <c r="F11" s="25">
        <v>198.79681500000001</v>
      </c>
      <c r="G11" s="25">
        <v>229.20202399999999</v>
      </c>
      <c r="H11" s="25">
        <v>259.85035299999998</v>
      </c>
      <c r="I11" s="25">
        <v>322.15439800000001</v>
      </c>
    </row>
    <row r="12" spans="1:9" ht="18.75">
      <c r="A12" s="30" t="s">
        <v>52</v>
      </c>
      <c r="B12" s="29">
        <v>28222.004188999999</v>
      </c>
      <c r="C12" s="29">
        <v>29917.492155</v>
      </c>
      <c r="D12" s="29">
        <v>35204.247593</v>
      </c>
      <c r="E12" s="29">
        <v>36456.994262</v>
      </c>
      <c r="F12" s="29">
        <v>38444.860873999998</v>
      </c>
      <c r="G12" s="29">
        <v>44508.676169999999</v>
      </c>
      <c r="H12" s="29">
        <v>46525.347023000002</v>
      </c>
      <c r="I12" s="29">
        <v>46361.631947000002</v>
      </c>
    </row>
    <row r="13" spans="1:9" ht="18.75">
      <c r="A13" s="24" t="s">
        <v>53</v>
      </c>
      <c r="B13" s="25">
        <v>2078.8464359999998</v>
      </c>
      <c r="C13" s="25">
        <v>2468.8569400000001</v>
      </c>
      <c r="D13" s="25">
        <v>2604.8272940000002</v>
      </c>
      <c r="E13" s="25">
        <v>2567.403769</v>
      </c>
      <c r="F13" s="25">
        <v>2636.0620509999999</v>
      </c>
      <c r="G13" s="25">
        <v>2895.1772249999999</v>
      </c>
      <c r="H13" s="25">
        <v>2847.4710749999999</v>
      </c>
      <c r="I13" s="25">
        <v>3220.7680439999999</v>
      </c>
    </row>
    <row r="14" spans="1:9" ht="93.75">
      <c r="A14" s="28" t="s">
        <v>54</v>
      </c>
      <c r="B14" s="29">
        <v>9506.0828270000002</v>
      </c>
      <c r="C14" s="29">
        <v>9878.4859500000002</v>
      </c>
      <c r="D14" s="29">
        <v>13138.98249</v>
      </c>
      <c r="E14" s="29">
        <v>14061.325306999999</v>
      </c>
      <c r="F14" s="29">
        <v>14690.297802999999</v>
      </c>
      <c r="G14" s="29">
        <v>19269.010418999998</v>
      </c>
      <c r="H14" s="29">
        <v>21270.261675999998</v>
      </c>
      <c r="I14" s="29">
        <v>21123.853224999999</v>
      </c>
    </row>
    <row r="15" spans="1:9" ht="37.5">
      <c r="A15" s="24" t="s">
        <v>55</v>
      </c>
      <c r="B15" s="25">
        <v>1400.122482</v>
      </c>
      <c r="C15" s="25">
        <v>1637.957641</v>
      </c>
      <c r="D15" s="25">
        <v>1662.825112</v>
      </c>
      <c r="E15" s="25">
        <v>1727.7754070000001</v>
      </c>
      <c r="F15" s="25">
        <v>2564.214778</v>
      </c>
      <c r="G15" s="25">
        <v>3751.3461390000002</v>
      </c>
      <c r="H15" s="25">
        <v>3542.6486209999998</v>
      </c>
      <c r="I15" s="25">
        <v>3189.8745680000002</v>
      </c>
    </row>
    <row r="16" spans="1:9" ht="56.25">
      <c r="A16" s="28" t="s">
        <v>56</v>
      </c>
      <c r="B16" s="29">
        <v>562.94547799999998</v>
      </c>
      <c r="C16" s="29">
        <v>643.47812799999997</v>
      </c>
      <c r="D16" s="29">
        <v>690.86088099999995</v>
      </c>
      <c r="E16" s="29">
        <v>769.36305000000004</v>
      </c>
      <c r="F16" s="29">
        <v>869.61178500000005</v>
      </c>
      <c r="G16" s="29">
        <v>951.32636100000002</v>
      </c>
      <c r="H16" s="29">
        <v>678.67933700000003</v>
      </c>
      <c r="I16" s="29">
        <v>539.49947699999996</v>
      </c>
    </row>
    <row r="17" spans="1:9" ht="37.5">
      <c r="A17" s="24" t="s">
        <v>57</v>
      </c>
      <c r="B17" s="25">
        <v>423.56161100000003</v>
      </c>
      <c r="C17" s="25">
        <v>552.70392700000002</v>
      </c>
      <c r="D17" s="25">
        <v>457.77632499999999</v>
      </c>
      <c r="E17" s="25">
        <v>743.30145100000004</v>
      </c>
      <c r="F17" s="25">
        <v>808.04672700000003</v>
      </c>
      <c r="G17" s="25">
        <v>686.24527499999999</v>
      </c>
      <c r="H17" s="25">
        <v>926.92404999999997</v>
      </c>
      <c r="I17" s="25">
        <v>913.29716199999996</v>
      </c>
    </row>
    <row r="18" spans="1:9" ht="37.5">
      <c r="A18" s="28" t="s">
        <v>58</v>
      </c>
      <c r="B18" s="29">
        <v>3232.2567309999999</v>
      </c>
      <c r="C18" s="29">
        <v>3501.2131460000001</v>
      </c>
      <c r="D18" s="29">
        <v>3908.0123359999998</v>
      </c>
      <c r="E18" s="29">
        <v>4011.537053</v>
      </c>
      <c r="F18" s="29">
        <v>4165.6243119999999</v>
      </c>
      <c r="G18" s="29">
        <v>4284.7472939999998</v>
      </c>
      <c r="H18" s="29">
        <v>4404.8646349999999</v>
      </c>
      <c r="I18" s="29">
        <v>4400.4485059999997</v>
      </c>
    </row>
    <row r="19" spans="1:9" ht="37.5">
      <c r="A19" s="24" t="s">
        <v>59</v>
      </c>
      <c r="B19" s="25">
        <v>1921.780673</v>
      </c>
      <c r="C19" s="25">
        <v>1851.9913079999999</v>
      </c>
      <c r="D19" s="25">
        <v>2101.7804329999999</v>
      </c>
      <c r="E19" s="25">
        <v>2576.3647599999999</v>
      </c>
      <c r="F19" s="25">
        <v>2150.3911899999998</v>
      </c>
      <c r="G19" s="25">
        <v>2227.6171450000002</v>
      </c>
      <c r="H19" s="25">
        <v>2277.2838980000001</v>
      </c>
      <c r="I19" s="25">
        <v>2355.5211410000002</v>
      </c>
    </row>
    <row r="20" spans="1:9" ht="56.25">
      <c r="A20" s="28" t="s">
        <v>60</v>
      </c>
      <c r="B20" s="29">
        <v>13.823764000000001</v>
      </c>
      <c r="C20" s="29">
        <v>13.209859</v>
      </c>
      <c r="D20" s="29">
        <v>13.125575</v>
      </c>
      <c r="E20" s="29">
        <v>14.051987</v>
      </c>
      <c r="F20" s="29">
        <v>17.127773999999999</v>
      </c>
      <c r="G20" s="29">
        <v>24.225460000000002</v>
      </c>
      <c r="H20" s="29">
        <v>23.542121999999999</v>
      </c>
      <c r="I20" s="29">
        <v>20.180104</v>
      </c>
    </row>
    <row r="21" spans="1:9" ht="56.25">
      <c r="A21" s="24" t="s">
        <v>61</v>
      </c>
      <c r="B21" s="25">
        <v>138.0394</v>
      </c>
      <c r="C21" s="25">
        <v>148.25058200000001</v>
      </c>
      <c r="D21" s="25">
        <v>153.704891</v>
      </c>
      <c r="E21" s="25">
        <v>183.80481499999999</v>
      </c>
      <c r="F21" s="25">
        <v>199.53344799999999</v>
      </c>
      <c r="G21" s="25">
        <v>215.44388000000001</v>
      </c>
      <c r="H21" s="25">
        <v>93.008673000000002</v>
      </c>
      <c r="I21" s="25">
        <v>94.490436000000003</v>
      </c>
    </row>
    <row r="22" spans="1:9" ht="93.75">
      <c r="A22" s="28" t="s">
        <v>62</v>
      </c>
      <c r="B22" s="29">
        <v>3372.9730599999998</v>
      </c>
      <c r="C22" s="29">
        <v>3669.4049319999999</v>
      </c>
      <c r="D22" s="29">
        <v>4938.1262710000001</v>
      </c>
      <c r="E22" s="29">
        <v>4020.7976140000001</v>
      </c>
      <c r="F22" s="29">
        <v>4582.1337430000003</v>
      </c>
      <c r="G22" s="29">
        <v>4312.6873800000003</v>
      </c>
      <c r="H22" s="29">
        <v>4562.1463279999998</v>
      </c>
      <c r="I22" s="29">
        <v>4373.9190850000005</v>
      </c>
    </row>
    <row r="23" spans="1:9" ht="18.75">
      <c r="A23" s="24" t="s">
        <v>63</v>
      </c>
      <c r="B23" s="25">
        <v>3417.1347449999998</v>
      </c>
      <c r="C23" s="25">
        <v>3342.2649540000002</v>
      </c>
      <c r="D23" s="25">
        <v>3121.4392579999999</v>
      </c>
      <c r="E23" s="25">
        <v>3287.3763140000001</v>
      </c>
      <c r="F23" s="25">
        <v>3156.9062399999998</v>
      </c>
      <c r="G23" s="25">
        <v>3142.537644</v>
      </c>
      <c r="H23" s="25">
        <v>3135.0128789999999</v>
      </c>
      <c r="I23" s="25">
        <v>3170.8108320000001</v>
      </c>
    </row>
    <row r="24" spans="1:9" ht="56.25">
      <c r="A24" s="28" t="s">
        <v>64</v>
      </c>
      <c r="B24" s="29">
        <v>1725.2775919999999</v>
      </c>
      <c r="C24" s="29">
        <v>1782.1584399999999</v>
      </c>
      <c r="D24" s="29">
        <v>1968.139248</v>
      </c>
      <c r="E24" s="29">
        <v>2002.4024770000001</v>
      </c>
      <c r="F24" s="29">
        <v>2105.9004610000002</v>
      </c>
      <c r="G24" s="29">
        <v>2237.5263190000001</v>
      </c>
      <c r="H24" s="29">
        <v>2295.4937490000002</v>
      </c>
      <c r="I24" s="29">
        <v>2444.8321299999998</v>
      </c>
    </row>
    <row r="25" spans="1:9" ht="56.25">
      <c r="A25" s="24" t="s">
        <v>65</v>
      </c>
      <c r="B25" s="25">
        <v>63.170507000000001</v>
      </c>
      <c r="C25" s="25">
        <v>62.937165</v>
      </c>
      <c r="D25" s="25">
        <v>78.638005000000007</v>
      </c>
      <c r="E25" s="25">
        <v>93.426687999999999</v>
      </c>
      <c r="F25" s="25">
        <v>109.183008</v>
      </c>
      <c r="G25" s="25">
        <v>130.03043400000001</v>
      </c>
      <c r="H25" s="25">
        <v>116.0919</v>
      </c>
      <c r="I25" s="25">
        <v>134.627115</v>
      </c>
    </row>
    <row r="26" spans="1:9" ht="37.5">
      <c r="A26" s="28" t="s">
        <v>66</v>
      </c>
      <c r="B26" s="29">
        <v>365.98888199999999</v>
      </c>
      <c r="C26" s="29">
        <v>364.57918100000001</v>
      </c>
      <c r="D26" s="29">
        <v>366.00947400000001</v>
      </c>
      <c r="E26" s="29">
        <v>398.06356899999997</v>
      </c>
      <c r="F26" s="29">
        <v>389.82755500000002</v>
      </c>
      <c r="G26" s="29">
        <v>380.75519400000002</v>
      </c>
      <c r="H26" s="29">
        <v>351.91807899999998</v>
      </c>
      <c r="I26" s="29">
        <v>379.51012200000002</v>
      </c>
    </row>
    <row r="27" spans="1:9" ht="37.5">
      <c r="A27" s="31" t="s">
        <v>67</v>
      </c>
      <c r="B27" s="32">
        <v>69295.570619999999</v>
      </c>
      <c r="C27" s="32">
        <v>68384.944325999997</v>
      </c>
      <c r="D27" s="32">
        <v>82846.161487999998</v>
      </c>
      <c r="E27" s="32">
        <v>86086.292583000002</v>
      </c>
      <c r="F27" s="32">
        <v>91240.538629999995</v>
      </c>
      <c r="G27" s="32">
        <v>116633.388805</v>
      </c>
      <c r="H27" s="32">
        <v>126920.726534</v>
      </c>
      <c r="I27" s="32">
        <v>130073.504103</v>
      </c>
    </row>
    <row r="28" spans="1:9" ht="37.5">
      <c r="A28" s="33" t="s">
        <v>68</v>
      </c>
      <c r="B28" s="34">
        <v>143672.84899999999</v>
      </c>
      <c r="C28" s="34">
        <v>140656.79800000001</v>
      </c>
      <c r="D28" s="34">
        <v>169042.405</v>
      </c>
      <c r="E28" s="34">
        <v>174254.226</v>
      </c>
      <c r="F28" s="34">
        <v>183216.87599999999</v>
      </c>
      <c r="G28" s="34">
        <v>233758.13699999999</v>
      </c>
      <c r="H28" s="34">
        <v>253938.45699999999</v>
      </c>
      <c r="I28" s="34">
        <v>259852.75099999999</v>
      </c>
    </row>
    <row r="29" spans="1:9" ht="37.5">
      <c r="A29" s="35" t="s">
        <v>69</v>
      </c>
      <c r="B29" s="36">
        <v>482.315</v>
      </c>
      <c r="C29" s="36">
        <v>486.18299999999999</v>
      </c>
      <c r="D29" s="36">
        <v>490.09100000000001</v>
      </c>
      <c r="E29" s="36">
        <v>494.02699999999999</v>
      </c>
      <c r="F29" s="36">
        <v>497.99200000000002</v>
      </c>
      <c r="G29" s="36">
        <v>498.94900000000001</v>
      </c>
      <c r="H29" s="36">
        <v>499.80900000000003</v>
      </c>
      <c r="I29" s="36">
        <v>500.56619899999998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ข้อมูลพื้นที่</vt:lpstr>
      <vt:lpstr>ประชากร พื้นที่อาศัย GDP</vt:lpstr>
      <vt:lpstr>เหตุการณ์สาธารณภัยขนาดใหญ่</vt:lpstr>
      <vt:lpstr>อุทกภัย</vt:lpstr>
      <vt:lpstr>พายุหมุนเขตร้อน</vt:lpstr>
      <vt:lpstr>ภัยแล้ง</vt:lpstr>
      <vt:lpstr>ภัยจากอุบัติเหตุทางถนน</vt:lpstr>
      <vt:lpstr>อัคคีภัย</vt:lpstr>
      <vt:lpstr>GPP แยกตามประเภทธุรกิจ</vt:lpstr>
      <vt:lpstr>พื้นป่าและพื้นที่เกษตร</vt:lpstr>
      <vt:lpstr>pr</vt:lpstr>
      <vt:lpstr>tmax</vt:lpstr>
      <vt:lpstr>tmin</vt:lpstr>
      <vt:lpstr>tmean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2023-08-15T02:03:05Z</dcterms:created>
  <dcterms:modified xsi:type="dcterms:W3CDTF">2024-01-12T08:16:04Z</dcterms:modified>
</cp:coreProperties>
</file>