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ranan/Desktop/Sclae up 2566 GHG/00 GHG 3 จังหวัด/00 GHG รวม 8 จังหวัด/07 จังหวัดกำแพงเพชร/03 Final Report จ.กำแพงเพชร/ไฟล์ Excel จังหวัดกำแพงเพชร/"/>
    </mc:Choice>
  </mc:AlternateContent>
  <xr:revisionPtr revIDLastSave="0" documentId="13_ncr:1_{97EE12F8-599A-484D-AAE2-5F9BA683671C}" xr6:coauthVersionLast="47" xr6:coauthVersionMax="47" xr10:uidLastSave="{00000000-0000-0000-0000-000000000000}"/>
  <bookViews>
    <workbookView xWindow="0" yWindow="500" windowWidth="28800" windowHeight="16320" tabRatio="745" activeTab="6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 โครงการ กิจกรรม" sheetId="24" r:id="rId5"/>
    <sheet name="6. กำหนดตัวชี้วัด" sheetId="13" r:id="rId6"/>
    <sheet name="7.ติดตามผล" sheetId="14" r:id="rId7"/>
    <sheet name="8.ค่าน้ำหนักรายโครงการ " sheetId="15" r:id="rId8"/>
    <sheet name="8.1 ค่าน้ำหนักสาขาการจัดการน้ำ" sheetId="17" r:id="rId9"/>
    <sheet name="8.2 ค่าน้ำหนักสาขาการเกษตร" sheetId="18" r:id="rId10"/>
    <sheet name="8.3 ค่าน้ำหนักสาขาการท่องเที่ยว" sheetId="19" r:id="rId11"/>
    <sheet name="8.4 ค่าน้ำหนักสาขาสาธารณสุข" sheetId="20" r:id="rId12"/>
    <sheet name="8.5 ค่าน้ำหนักสาขามรัพยากรธรรมช" sheetId="21" r:id="rId13"/>
    <sheet name="8.6 ค่าน้ำหนักสาขาการตั้งถิ่นฐา" sheetId="22" r:id="rId14"/>
  </sheets>
  <externalReferences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7" i="24" l="1"/>
  <c r="P107" i="24"/>
  <c r="O107" i="24"/>
  <c r="N107" i="24"/>
  <c r="M107" i="24"/>
  <c r="L107" i="24"/>
  <c r="R107" i="24" s="1"/>
  <c r="K107" i="24"/>
  <c r="R105" i="24"/>
  <c r="K105" i="24"/>
  <c r="J105" i="24"/>
  <c r="Q104" i="24"/>
  <c r="P104" i="24"/>
  <c r="O104" i="24"/>
  <c r="N104" i="24"/>
  <c r="R104" i="24" s="1"/>
  <c r="M104" i="24"/>
  <c r="L104" i="24"/>
  <c r="K104" i="24"/>
  <c r="R102" i="24"/>
  <c r="K102" i="24"/>
  <c r="J102" i="24"/>
  <c r="Q101" i="24"/>
  <c r="R101" i="24" s="1"/>
  <c r="P101" i="24"/>
  <c r="O101" i="24"/>
  <c r="N101" i="24"/>
  <c r="M101" i="24"/>
  <c r="L101" i="24"/>
  <c r="K101" i="24"/>
  <c r="J88" i="24"/>
  <c r="R91" i="24"/>
  <c r="K91" i="24"/>
  <c r="J91" i="24"/>
  <c r="R90" i="24"/>
  <c r="K90" i="24"/>
  <c r="J90" i="24"/>
  <c r="R89" i="24"/>
  <c r="K89" i="24"/>
  <c r="J89" i="24"/>
  <c r="R88" i="24"/>
  <c r="K88" i="24"/>
  <c r="R87" i="24"/>
  <c r="K87" i="24"/>
  <c r="J87" i="24"/>
  <c r="Q86" i="24"/>
  <c r="P86" i="24"/>
  <c r="O86" i="24"/>
  <c r="N86" i="24"/>
  <c r="M86" i="24"/>
  <c r="L86" i="24"/>
  <c r="R86" i="24" s="1"/>
  <c r="R84" i="24"/>
  <c r="Q84" i="24"/>
  <c r="P84" i="24"/>
  <c r="O84" i="24"/>
  <c r="N84" i="24"/>
  <c r="M84" i="24"/>
  <c r="L84" i="24"/>
  <c r="Q83" i="24"/>
  <c r="R83" i="24" s="1"/>
  <c r="P83" i="24"/>
  <c r="O83" i="24"/>
  <c r="N83" i="24"/>
  <c r="M83" i="24"/>
  <c r="L83" i="24"/>
  <c r="Q82" i="24"/>
  <c r="P82" i="24"/>
  <c r="R82" i="24" s="1"/>
  <c r="O82" i="24"/>
  <c r="N82" i="24"/>
  <c r="M82" i="24"/>
  <c r="L82" i="24"/>
  <c r="L67" i="24"/>
  <c r="M67" i="24"/>
  <c r="N67" i="24"/>
  <c r="R67" i="24" s="1"/>
  <c r="O67" i="24"/>
  <c r="P67" i="24"/>
  <c r="Q67" i="24"/>
  <c r="L69" i="24"/>
  <c r="R69" i="24" s="1"/>
  <c r="M69" i="24"/>
  <c r="N69" i="24"/>
  <c r="O69" i="24"/>
  <c r="P69" i="24"/>
  <c r="Q69" i="24"/>
  <c r="J70" i="24"/>
  <c r="K70" i="24"/>
  <c r="R70" i="24"/>
  <c r="R71" i="24"/>
  <c r="R72" i="24"/>
  <c r="R73" i="24"/>
  <c r="R74" i="24"/>
  <c r="R75" i="24"/>
  <c r="R76" i="24"/>
  <c r="Q58" i="24"/>
  <c r="P58" i="24"/>
  <c r="O58" i="24"/>
  <c r="N58" i="24"/>
  <c r="M58" i="24"/>
  <c r="L58" i="24"/>
  <c r="R58" i="24" s="1"/>
  <c r="K58" i="24"/>
  <c r="Q57" i="24"/>
  <c r="P57" i="24"/>
  <c r="O57" i="24"/>
  <c r="N57" i="24"/>
  <c r="M57" i="24"/>
  <c r="L57" i="24"/>
  <c r="R57" i="24" s="1"/>
  <c r="K57" i="24"/>
  <c r="R55" i="24"/>
  <c r="K55" i="24"/>
  <c r="J55" i="24"/>
  <c r="Q54" i="24"/>
  <c r="P54" i="24"/>
  <c r="O54" i="24"/>
  <c r="R54" i="24" s="1"/>
  <c r="N54" i="24"/>
  <c r="M54" i="24"/>
  <c r="L54" i="24"/>
  <c r="K54" i="24"/>
  <c r="Q53" i="24"/>
  <c r="P53" i="24"/>
  <c r="O53" i="24"/>
  <c r="R53" i="24" s="1"/>
  <c r="N53" i="24"/>
  <c r="M53" i="24"/>
  <c r="L53" i="24"/>
  <c r="K53" i="24"/>
  <c r="Q51" i="24"/>
  <c r="P51" i="24"/>
  <c r="O51" i="24"/>
  <c r="R51" i="24" s="1"/>
  <c r="N51" i="24"/>
  <c r="M51" i="24"/>
  <c r="L51" i="24"/>
  <c r="K51" i="24"/>
  <c r="Q49" i="24"/>
  <c r="P49" i="24"/>
  <c r="O49" i="24"/>
  <c r="R49" i="24" s="1"/>
  <c r="N49" i="24"/>
  <c r="M49" i="24"/>
  <c r="L49" i="24"/>
  <c r="K49" i="24"/>
  <c r="Q48" i="24"/>
  <c r="P48" i="24"/>
  <c r="O48" i="24"/>
  <c r="R48" i="24" s="1"/>
  <c r="N48" i="24"/>
  <c r="M48" i="24"/>
  <c r="L48" i="24"/>
  <c r="K48" i="24"/>
  <c r="Q40" i="24"/>
  <c r="P40" i="24"/>
  <c r="O40" i="24"/>
  <c r="N40" i="24"/>
  <c r="M40" i="24"/>
  <c r="L40" i="24"/>
  <c r="R40" i="24" s="1"/>
  <c r="K40" i="24"/>
  <c r="R38" i="24"/>
  <c r="K38" i="24"/>
  <c r="K36" i="24"/>
  <c r="J36" i="24"/>
  <c r="Q35" i="24"/>
  <c r="R35" i="24" s="1"/>
  <c r="P35" i="24"/>
  <c r="O35" i="24"/>
  <c r="N35" i="24"/>
  <c r="M35" i="24"/>
  <c r="L35" i="24"/>
  <c r="K35" i="24"/>
  <c r="R33" i="24"/>
  <c r="K33" i="24"/>
  <c r="J33" i="24"/>
  <c r="Q32" i="24"/>
  <c r="P32" i="24"/>
  <c r="O32" i="24"/>
  <c r="N32" i="24"/>
  <c r="M32" i="24"/>
  <c r="L32" i="24"/>
  <c r="R32" i="24" s="1"/>
  <c r="K32" i="24"/>
  <c r="Q31" i="24"/>
  <c r="P31" i="24"/>
  <c r="O31" i="24"/>
  <c r="N31" i="24"/>
  <c r="M31" i="24"/>
  <c r="L31" i="24"/>
  <c r="R31" i="24" s="1"/>
  <c r="K31" i="24"/>
  <c r="Q29" i="24"/>
  <c r="P29" i="24"/>
  <c r="O29" i="24"/>
  <c r="N29" i="24"/>
  <c r="M29" i="24"/>
  <c r="L29" i="24"/>
  <c r="R29" i="24" s="1"/>
  <c r="K29" i="24"/>
  <c r="Q28" i="24"/>
  <c r="P28" i="24"/>
  <c r="O28" i="24"/>
  <c r="N28" i="24"/>
  <c r="M28" i="24"/>
  <c r="L28" i="24"/>
  <c r="R28" i="24" s="1"/>
  <c r="K28" i="24"/>
  <c r="Q26" i="24"/>
  <c r="P26" i="24"/>
  <c r="O26" i="24"/>
  <c r="N26" i="24"/>
  <c r="M26" i="24"/>
  <c r="L26" i="24"/>
  <c r="R26" i="24" s="1"/>
  <c r="K26" i="24"/>
  <c r="Q24" i="24"/>
  <c r="P24" i="24"/>
  <c r="O24" i="24"/>
  <c r="N24" i="24"/>
  <c r="M24" i="24"/>
  <c r="L24" i="24"/>
  <c r="R24" i="24" s="1"/>
  <c r="K24" i="24"/>
  <c r="Q13" i="24"/>
  <c r="P13" i="24"/>
  <c r="O13" i="24"/>
  <c r="N13" i="24"/>
  <c r="M13" i="24"/>
  <c r="L13" i="24"/>
  <c r="R13" i="24" s="1"/>
  <c r="K13" i="24"/>
  <c r="R12" i="24"/>
  <c r="K12" i="24"/>
  <c r="J12" i="24"/>
  <c r="R11" i="24"/>
  <c r="K11" i="24"/>
  <c r="J11" i="24"/>
  <c r="Q10" i="24"/>
  <c r="P10" i="24"/>
  <c r="O10" i="24"/>
  <c r="N10" i="24"/>
  <c r="M10" i="24"/>
  <c r="L10" i="24"/>
  <c r="R10" i="24" s="1"/>
  <c r="K10" i="24"/>
  <c r="Q9" i="24"/>
  <c r="P9" i="24"/>
  <c r="O9" i="24"/>
  <c r="N9" i="24"/>
  <c r="M9" i="24"/>
  <c r="L9" i="24"/>
  <c r="R9" i="24" s="1"/>
  <c r="K9" i="24"/>
  <c r="Q8" i="24"/>
  <c r="P8" i="24"/>
  <c r="O8" i="24"/>
  <c r="N8" i="24"/>
  <c r="M8" i="24"/>
  <c r="L8" i="24"/>
  <c r="R8" i="24" s="1"/>
  <c r="K8" i="24"/>
  <c r="Q7" i="24"/>
  <c r="P7" i="24"/>
  <c r="O7" i="24"/>
  <c r="N7" i="24"/>
  <c r="M7" i="24"/>
  <c r="L7" i="24"/>
  <c r="R7" i="24" s="1"/>
  <c r="K7" i="24"/>
  <c r="I92" i="14" l="1"/>
  <c r="I61" i="14"/>
  <c r="I64" i="14"/>
  <c r="I58" i="14"/>
  <c r="I28" i="14"/>
  <c r="I25" i="14"/>
  <c r="B49" i="13"/>
  <c r="B103" i="13"/>
  <c r="B119" i="13"/>
  <c r="B85" i="13"/>
  <c r="B72" i="13"/>
  <c r="B21" i="13"/>
  <c r="I4" i="17" l="1"/>
  <c r="C5" i="15"/>
  <c r="R98" i="24"/>
  <c r="R99" i="24"/>
  <c r="R108" i="24"/>
  <c r="R109" i="24"/>
  <c r="R110" i="24"/>
  <c r="R111" i="24"/>
  <c r="R112" i="24"/>
  <c r="D85" i="15" l="1"/>
  <c r="E85" i="15"/>
  <c r="F85" i="15"/>
  <c r="G85" i="15"/>
  <c r="H85" i="15"/>
  <c r="D86" i="15"/>
  <c r="E86" i="15"/>
  <c r="F86" i="15"/>
  <c r="G86" i="15"/>
  <c r="H86" i="15"/>
  <c r="D87" i="15"/>
  <c r="E87" i="15"/>
  <c r="F87" i="15"/>
  <c r="G87" i="15"/>
  <c r="H87" i="15"/>
  <c r="C87" i="15"/>
  <c r="C86" i="15"/>
  <c r="C85" i="15"/>
  <c r="C72" i="15"/>
  <c r="C53" i="15"/>
  <c r="D69" i="15"/>
  <c r="E69" i="15"/>
  <c r="F69" i="15"/>
  <c r="G69" i="15"/>
  <c r="H69" i="15"/>
  <c r="D70" i="15"/>
  <c r="E70" i="15"/>
  <c r="F70" i="15"/>
  <c r="G70" i="15"/>
  <c r="H70" i="15"/>
  <c r="D71" i="15"/>
  <c r="E71" i="15"/>
  <c r="F71" i="15"/>
  <c r="G71" i="15"/>
  <c r="H71" i="15"/>
  <c r="D72" i="15"/>
  <c r="E72" i="15"/>
  <c r="F72" i="15"/>
  <c r="G72" i="15"/>
  <c r="H72" i="15"/>
  <c r="C71" i="15"/>
  <c r="C70" i="15"/>
  <c r="C69" i="15"/>
  <c r="D53" i="15"/>
  <c r="E53" i="15"/>
  <c r="F53" i="15"/>
  <c r="G53" i="15"/>
  <c r="H53" i="15"/>
  <c r="D54" i="15"/>
  <c r="E54" i="15"/>
  <c r="F54" i="15"/>
  <c r="G54" i="15"/>
  <c r="H54" i="15"/>
  <c r="C54" i="15"/>
  <c r="D37" i="15"/>
  <c r="E37" i="15"/>
  <c r="F37" i="15"/>
  <c r="G37" i="15"/>
  <c r="H37" i="15"/>
  <c r="D38" i="15"/>
  <c r="E38" i="15"/>
  <c r="F38" i="15"/>
  <c r="G38" i="15"/>
  <c r="H38" i="15"/>
  <c r="D39" i="15"/>
  <c r="E39" i="15"/>
  <c r="F39" i="15"/>
  <c r="G39" i="15"/>
  <c r="H39" i="15"/>
  <c r="D40" i="15"/>
  <c r="E40" i="15"/>
  <c r="F40" i="15"/>
  <c r="G40" i="15"/>
  <c r="H40" i="15"/>
  <c r="D41" i="15"/>
  <c r="E41" i="15"/>
  <c r="F41" i="15"/>
  <c r="G41" i="15"/>
  <c r="H41" i="15"/>
  <c r="D42" i="15"/>
  <c r="E42" i="15"/>
  <c r="F42" i="15"/>
  <c r="G42" i="15"/>
  <c r="H42" i="15"/>
  <c r="D43" i="15"/>
  <c r="E43" i="15"/>
  <c r="F43" i="15"/>
  <c r="G43" i="15"/>
  <c r="H43" i="15"/>
  <c r="C43" i="15"/>
  <c r="C42" i="15"/>
  <c r="C41" i="15"/>
  <c r="C40" i="15"/>
  <c r="C39" i="15"/>
  <c r="C38" i="15"/>
  <c r="R93" i="24"/>
  <c r="R92" i="24"/>
  <c r="R77" i="24"/>
  <c r="R61" i="24"/>
  <c r="R60" i="24"/>
  <c r="R59" i="24"/>
  <c r="R42" i="24"/>
  <c r="R41" i="24"/>
  <c r="C37" i="15"/>
  <c r="I26" i="18"/>
  <c r="D26" i="15"/>
  <c r="E26" i="15"/>
  <c r="F26" i="15"/>
  <c r="G26" i="15"/>
  <c r="H26" i="15"/>
  <c r="C26" i="15"/>
  <c r="H21" i="15"/>
  <c r="H22" i="15"/>
  <c r="H23" i="15"/>
  <c r="H24" i="15"/>
  <c r="H25" i="15"/>
  <c r="H27" i="15"/>
  <c r="H28" i="15"/>
  <c r="D21" i="15"/>
  <c r="E21" i="15"/>
  <c r="F21" i="15"/>
  <c r="G21" i="15"/>
  <c r="D22" i="15"/>
  <c r="E22" i="15"/>
  <c r="F22" i="15"/>
  <c r="G22" i="15"/>
  <c r="D23" i="15"/>
  <c r="E23" i="15"/>
  <c r="F23" i="15"/>
  <c r="G23" i="15"/>
  <c r="D24" i="15"/>
  <c r="E24" i="15"/>
  <c r="F24" i="15"/>
  <c r="G24" i="15"/>
  <c r="D25" i="15"/>
  <c r="E25" i="15"/>
  <c r="F25" i="15"/>
  <c r="G25" i="15"/>
  <c r="D27" i="15"/>
  <c r="E27" i="15"/>
  <c r="F27" i="15"/>
  <c r="G27" i="15"/>
  <c r="D28" i="15"/>
  <c r="E28" i="15"/>
  <c r="F28" i="15"/>
  <c r="G28" i="15"/>
  <c r="C25" i="15"/>
  <c r="C27" i="15"/>
  <c r="C28" i="15"/>
  <c r="C24" i="15"/>
  <c r="C23" i="15"/>
  <c r="C22" i="15"/>
  <c r="C21" i="15"/>
  <c r="I5" i="22"/>
  <c r="I6" i="22"/>
  <c r="I7" i="22"/>
  <c r="I8" i="22"/>
  <c r="I9" i="22"/>
  <c r="I10" i="22"/>
  <c r="I11" i="22"/>
  <c r="I12" i="22"/>
  <c r="I13" i="22"/>
  <c r="I14" i="22"/>
  <c r="J13" i="22" s="1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4" i="22"/>
  <c r="I4" i="21"/>
  <c r="I5" i="21"/>
  <c r="I6" i="21"/>
  <c r="I7" i="21"/>
  <c r="I8" i="21"/>
  <c r="I9" i="21"/>
  <c r="I10" i="21"/>
  <c r="I11" i="21"/>
  <c r="I12" i="21"/>
  <c r="I13" i="21"/>
  <c r="I14" i="21"/>
  <c r="I15" i="21"/>
  <c r="I16" i="21"/>
  <c r="I17" i="21"/>
  <c r="I18" i="21"/>
  <c r="I19" i="21"/>
  <c r="I5" i="20"/>
  <c r="I6" i="20"/>
  <c r="I7" i="20"/>
  <c r="I8" i="20"/>
  <c r="I9" i="20"/>
  <c r="I4" i="20"/>
  <c r="I4" i="19"/>
  <c r="J4" i="19" s="1"/>
  <c r="I5" i="19"/>
  <c r="I6" i="19"/>
  <c r="I7" i="19"/>
  <c r="I8" i="19"/>
  <c r="I9" i="19"/>
  <c r="I10" i="19"/>
  <c r="I11" i="19"/>
  <c r="I12" i="19"/>
  <c r="I13" i="19"/>
  <c r="I14" i="19"/>
  <c r="J13" i="19" s="1"/>
  <c r="I15" i="19"/>
  <c r="I16" i="19"/>
  <c r="I17" i="19"/>
  <c r="I18" i="19"/>
  <c r="I19" i="19"/>
  <c r="I20" i="19"/>
  <c r="J19" i="19" s="1"/>
  <c r="I21" i="19"/>
  <c r="I22" i="19"/>
  <c r="I23" i="19"/>
  <c r="I24" i="19"/>
  <c r="I34" i="18"/>
  <c r="I5" i="18"/>
  <c r="I6" i="18"/>
  <c r="I7" i="18"/>
  <c r="I8" i="18"/>
  <c r="I9" i="18"/>
  <c r="I10" i="18"/>
  <c r="I11" i="18"/>
  <c r="I12" i="18"/>
  <c r="I13" i="18"/>
  <c r="J12" i="18" s="1"/>
  <c r="I14" i="18"/>
  <c r="I15" i="18"/>
  <c r="I16" i="18"/>
  <c r="I17" i="18"/>
  <c r="I18" i="18"/>
  <c r="I19" i="18"/>
  <c r="I20" i="18"/>
  <c r="J20" i="18" s="1"/>
  <c r="I21" i="18"/>
  <c r="I22" i="18"/>
  <c r="I23" i="18"/>
  <c r="I24" i="18"/>
  <c r="I25" i="18"/>
  <c r="I27" i="18"/>
  <c r="I28" i="18"/>
  <c r="J28" i="18" s="1"/>
  <c r="I29" i="18"/>
  <c r="I30" i="18"/>
  <c r="I31" i="18"/>
  <c r="I32" i="18"/>
  <c r="I33" i="18"/>
  <c r="I35" i="18"/>
  <c r="I4" i="18"/>
  <c r="J34" i="22"/>
  <c r="J31" i="22"/>
  <c r="J16" i="20"/>
  <c r="J13" i="20"/>
  <c r="J10" i="20"/>
  <c r="D9" i="15"/>
  <c r="E9" i="15"/>
  <c r="F9" i="15"/>
  <c r="G9" i="15"/>
  <c r="H9" i="15"/>
  <c r="C9" i="15"/>
  <c r="D5" i="15"/>
  <c r="E5" i="15"/>
  <c r="F5" i="15"/>
  <c r="G5" i="15"/>
  <c r="H5" i="15"/>
  <c r="D6" i="15"/>
  <c r="E6" i="15"/>
  <c r="F6" i="15"/>
  <c r="G6" i="15"/>
  <c r="H6" i="15"/>
  <c r="D7" i="15"/>
  <c r="E7" i="15"/>
  <c r="F7" i="15"/>
  <c r="G7" i="15"/>
  <c r="H7" i="15"/>
  <c r="D8" i="15"/>
  <c r="E8" i="15"/>
  <c r="F8" i="15"/>
  <c r="G8" i="15"/>
  <c r="H8" i="15"/>
  <c r="C8" i="15"/>
  <c r="C7" i="15"/>
  <c r="C6" i="15"/>
  <c r="I18" i="17"/>
  <c r="I5" i="17"/>
  <c r="I6" i="17"/>
  <c r="J4" i="17" s="1"/>
  <c r="I7" i="17"/>
  <c r="I8" i="17"/>
  <c r="I9" i="17"/>
  <c r="I10" i="17"/>
  <c r="I11" i="17"/>
  <c r="I12" i="17"/>
  <c r="I13" i="17"/>
  <c r="I14" i="17"/>
  <c r="I15" i="17"/>
  <c r="I16" i="17"/>
  <c r="I17" i="17"/>
  <c r="I53" i="15"/>
  <c r="I23" i="15"/>
  <c r="J32" i="18" l="1"/>
  <c r="J12" i="21"/>
  <c r="J4" i="22"/>
  <c r="J22" i="22"/>
  <c r="J10" i="19"/>
  <c r="J4" i="20"/>
  <c r="J8" i="21"/>
  <c r="J16" i="21"/>
  <c r="J7" i="20"/>
  <c r="J16" i="18"/>
  <c r="J8" i="18"/>
  <c r="J4" i="18"/>
  <c r="J16" i="19"/>
  <c r="J7" i="19"/>
  <c r="I22" i="15"/>
  <c r="I21" i="15"/>
  <c r="I43" i="15"/>
  <c r="I86" i="15"/>
  <c r="I24" i="15"/>
  <c r="I71" i="15"/>
  <c r="I87" i="15"/>
  <c r="J4" i="21"/>
  <c r="J22" i="19"/>
  <c r="I38" i="15"/>
  <c r="I41" i="15"/>
  <c r="J24" i="18"/>
  <c r="I39" i="15"/>
  <c r="I70" i="15"/>
  <c r="I37" i="15"/>
  <c r="I54" i="15"/>
  <c r="I85" i="15"/>
  <c r="I69" i="15"/>
  <c r="I72" i="15"/>
  <c r="J13" i="17"/>
  <c r="J10" i="17"/>
  <c r="I42" i="15"/>
  <c r="I40" i="15"/>
  <c r="I26" i="15"/>
  <c r="I25" i="15"/>
  <c r="I28" i="15"/>
  <c r="I27" i="15"/>
  <c r="I6" i="15"/>
  <c r="J7" i="17"/>
  <c r="J16" i="17"/>
  <c r="I9" i="15"/>
  <c r="I5" i="15"/>
  <c r="I7" i="15"/>
  <c r="I8" i="15"/>
</calcChain>
</file>

<file path=xl/sharedStrings.xml><?xml version="1.0" encoding="utf-8"?>
<sst xmlns="http://schemas.openxmlformats.org/spreadsheetml/2006/main" count="1952" uniqueCount="697">
  <si>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</si>
  <si>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</si>
  <si>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</si>
  <si>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</si>
  <si>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</si>
  <si>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</si>
  <si>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</si>
  <si>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</si>
  <si>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</si>
  <si>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</si>
  <si>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</si>
  <si>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</si>
  <si>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</si>
  <si>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</si>
  <si>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</si>
  <si>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</si>
  <si>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</si>
  <si>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</si>
  <si>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</si>
  <si>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</si>
  <si>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</si>
  <si>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การเกษตรและความมั่นคงทางอาหาร</t>
  </si>
  <si>
    <t>คำอธิบายการประเมิน</t>
  </si>
  <si>
    <t>การท่องเที่ยว</t>
  </si>
  <si>
    <t>สาธารณสุข</t>
  </si>
  <si>
    <t>การจัดการทรัพยากรธรรมชาติ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</si>
  <si>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</si>
  <si>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</si>
  <si>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</si>
  <si>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</si>
  <si>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</si>
  <si>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</si>
  <si>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</si>
  <si>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</si>
  <si>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</si>
  <si>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</si>
  <si>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</si>
  <si>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</si>
  <si>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</si>
  <si>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</si>
  <si>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</si>
  <si>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</si>
  <si>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</si>
  <si>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</si>
  <si>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</si>
  <si>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</si>
  <si>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</si>
  <si>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</si>
  <si>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</si>
  <si>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</si>
  <si>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</si>
  <si>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</si>
  <si>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</si>
  <si>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</si>
  <si>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</si>
  <si>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</si>
  <si>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</si>
  <si>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</si>
  <si>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</si>
  <si>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</si>
  <si>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</si>
  <si>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โครงการ 11</t>
  </si>
  <si>
    <t>โครงการ 12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</si>
  <si>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</si>
  <si>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</si>
  <si>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</si>
  <si>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</si>
  <si>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</si>
  <si>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</si>
  <si>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</si>
  <si>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</si>
  <si>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</si>
  <si>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</si>
  <si>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</si>
  <si>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</si>
  <si>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</si>
  <si>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</si>
  <si>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</si>
  <si>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</si>
  <si>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</si>
  <si>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</si>
  <si>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</si>
  <si>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</si>
  <si>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</si>
  <si>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</si>
  <si>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</si>
  <si>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</si>
  <si>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</si>
  <si>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 xml:space="preserve">การลดลงของ ปริมาณน้ำที่ใช้การได้ </t>
  </si>
  <si>
    <t xml:space="preserve">ความเสียหายต่อ ระบบสาธารณูปโภค </t>
  </si>
  <si>
    <t>คุณภาพน้ำลดลง (ตะกอน กลิ่น สี)</t>
  </si>
  <si>
    <t xml:space="preserve">ความขัดแย้ง ของผู้ใช้น้ำ </t>
  </si>
  <si>
    <t>การเพิ่มค่าใช้จ่ายในการหาน้ำ (อุตสาหกรรม/เกษตรกร/ ประชาชน)</t>
  </si>
  <si>
    <t>พืชขาดน้ำและอุตสาหกรรมขาดน้ำในการผลิต</t>
  </si>
  <si>
    <t xml:space="preserve">การขนส่งทางบกหยุดชะงัก </t>
  </si>
  <si>
    <t xml:space="preserve">ผลผลิตลดลง </t>
  </si>
  <si>
    <t xml:space="preserve">ความชื้นในดินลดลง </t>
  </si>
  <si>
    <t xml:space="preserve">ความเครียดจาก ความร้อน </t>
  </si>
  <si>
    <t>ความเสียหายต่อสิ่งอํานวยความสะดวกในการท่องเที่ยว</t>
  </si>
  <si>
    <t>การหยุดชะงักของ กิจกรรมการท่องเที่ยว</t>
  </si>
  <si>
    <t xml:space="preserve">ระบบขนส่งหยุดชะงัก </t>
  </si>
  <si>
    <t xml:space="preserve">โรคทางเดินหายใจ/โรคหัวใจและหลอด เลือด/ฮีทสโตรก/การเสียชีวิต </t>
  </si>
  <si>
    <t xml:space="preserve">การหยุดชะงักของบริการด้านการแพทย์ </t>
  </si>
  <si>
    <t xml:space="preserve">โรคที่เกิดจากยุง (โรคไข้เลือดออก) </t>
  </si>
  <si>
    <t xml:space="preserve">สภาวะเครียดจากปัญหามลพิษทางอากาศ </t>
  </si>
  <si>
    <t xml:space="preserve">สูญเสียระบบนิเวศและ ชนิดพันธุ์ </t>
  </si>
  <si>
    <t xml:space="preserve">สูญเสียความหลากหลายทางชีวภาพ </t>
  </si>
  <si>
    <t xml:space="preserve">การเปลี่ยน/ย้ายถิ่น ที่อยู่และความสัมพันธ์ระหว่างระบบนิเวศ </t>
  </si>
  <si>
    <t xml:space="preserve">โรคระบาดและการแพร่จากสัตว์ป่าสู่ปศุสัตว์หรือมนุษย์ </t>
  </si>
  <si>
    <t xml:space="preserve">การหยุดชะงักของบริการสาธารณะ </t>
  </si>
  <si>
    <t xml:space="preserve">สาธารณูปโภคเสียหาย </t>
  </si>
  <si>
    <t>การสูญเสีย ทรัพย์สิน</t>
  </si>
  <si>
    <t xml:space="preserve">การหยุดชะงักของ เศรษฐกิจและวิถีชีวิต </t>
  </si>
  <si>
    <t>หน่วยงาน</t>
  </si>
  <si>
    <t>เบอร์โทร</t>
  </si>
  <si>
    <t>ความเจ็บป่วย/บาดเจ็บ/เสียชีวิต</t>
  </si>
  <si>
    <t>สาขา:</t>
  </si>
  <si>
    <t>ชื่อโครงการ</t>
  </si>
  <si>
    <t>✓</t>
  </si>
  <si>
    <t>การปะปา / สำนักทรัพยากรน้ำบาดาลที่ 7</t>
  </si>
  <si>
    <t>คะแนนเฉลี่ยรวม</t>
  </si>
  <si>
    <t>มาตรการ/แนวทางการปรับตัว</t>
  </si>
  <si>
    <t>กำแพงเพชร</t>
  </si>
  <si>
    <t>cc</t>
  </si>
  <si>
    <t>โครงการที่ 1</t>
  </si>
  <si>
    <t>โครงการที่ 2</t>
  </si>
  <si>
    <t>โครงการที่ 3</t>
  </si>
  <si>
    <t>โครงการที่ 4</t>
  </si>
  <si>
    <t>โครงการที่ 5</t>
  </si>
  <si>
    <t>โครงการที่ 6</t>
  </si>
  <si>
    <t>โครงการที่ 7</t>
  </si>
  <si>
    <t>โครงการที่ 8</t>
  </si>
  <si>
    <r>
      <t xml:space="preserve">ฝั่งตะวันออก </t>
    </r>
    <r>
      <rPr>
        <b/>
        <sz val="12"/>
        <color theme="1"/>
        <rFont val="Prompt"/>
      </rPr>
      <t xml:space="preserve">→ </t>
    </r>
    <r>
      <rPr>
        <b/>
        <sz val="12"/>
        <color theme="1"/>
        <rFont val="Prompt Regular"/>
        <charset val="222"/>
      </rPr>
      <t>มีการแย่งการใช้น้ำชลประทานของชาวนา (ชาวบ้านทะเลาะกับหลวง)</t>
    </r>
  </si>
  <si>
    <t>ประชาชน (ปี 40 กว่า)</t>
  </si>
  <si>
    <r>
      <t xml:space="preserve">น้ำผิวดิน </t>
    </r>
    <r>
      <rPr>
        <b/>
        <sz val="12"/>
        <color theme="1"/>
        <rFont val="Prompt"/>
      </rPr>
      <t>→</t>
    </r>
    <r>
      <rPr>
        <b/>
        <sz val="12"/>
        <color theme="1"/>
        <rFont val="Prompt Regular"/>
        <charset val="222"/>
      </rPr>
      <t xml:space="preserve"> ไม่มีปัญหา / น้ำใต้ดิน </t>
    </r>
    <r>
      <rPr>
        <b/>
        <sz val="12"/>
        <color theme="1"/>
        <rFont val="Prompt"/>
      </rPr>
      <t>→</t>
    </r>
    <r>
      <rPr>
        <b/>
        <sz val="12"/>
        <color theme="1"/>
        <rFont val="Prompt Regular"/>
        <charset val="222"/>
      </rPr>
      <t xml:space="preserve"> มีปัญหาค่อนข้างน้อย</t>
    </r>
  </si>
  <si>
    <r>
      <t xml:space="preserve">ประปาส่วนภูมิภาคมีเฉพาะพื้นที่อำเภอเมือง </t>
    </r>
    <r>
      <rPr>
        <b/>
        <sz val="12"/>
        <color theme="1"/>
        <rFont val="Prompt"/>
      </rPr>
      <t>→</t>
    </r>
    <r>
      <rPr>
        <b/>
        <sz val="12"/>
        <color theme="1"/>
        <rFont val="Prompt Regular"/>
        <charset val="222"/>
      </rPr>
      <t xml:space="preserve"> การประปาวิกฤตปีไหน? / ประปาผิวดิน </t>
    </r>
    <r>
      <rPr>
        <b/>
        <sz val="12"/>
        <color theme="1"/>
        <rFont val="Prompt"/>
      </rPr>
      <t>→</t>
    </r>
    <r>
      <rPr>
        <b/>
        <sz val="12"/>
        <color theme="1"/>
        <rFont val="Prompt Regular"/>
        <charset val="222"/>
      </rPr>
      <t xml:space="preserve"> กรมทรัพยากรน้ำบาดาล</t>
    </r>
  </si>
  <si>
    <t>ล่องซุงจากเชียงใหม่, ตาก ผ่านแม่น้ำปิง</t>
  </si>
  <si>
    <t>กรมชลประทาน</t>
  </si>
  <si>
    <t>กรมชลประทานและกรมอุตุนิยมวิทยา</t>
  </si>
  <si>
    <t>พืชขาดแต่อุปกรณ์ไม่ขาด</t>
  </si>
  <si>
    <t>เนื่องจากเขื่อนภูมิพล 80 ปี</t>
  </si>
  <si>
    <t>ถ้าอุตสาหกรรมมีเงินก็จะไม่ขาด เช็คจากอุตสาหกรรมจังหวัด เช่น อายิโนะโมะโต๊ะ, โรงเบียร์, โรงน้ำตาล</t>
  </si>
  <si>
    <r>
      <t xml:space="preserve">ชลประทาน </t>
    </r>
    <r>
      <rPr>
        <b/>
        <sz val="12"/>
        <color theme="1"/>
        <rFont val="Prompt"/>
      </rPr>
      <t>→</t>
    </r>
    <r>
      <rPr>
        <b/>
        <sz val="12"/>
        <color theme="1"/>
        <rFont val="Prompt Regular"/>
        <charset val="222"/>
      </rPr>
      <t xml:space="preserve"> ปริมาณน้ำในอ่าง /น้ำบาดาล </t>
    </r>
    <r>
      <rPr>
        <b/>
        <sz val="12"/>
        <color theme="1"/>
        <rFont val="Prompt"/>
      </rPr>
      <t>→</t>
    </r>
    <r>
      <rPr>
        <b/>
        <sz val="12"/>
        <color theme="1"/>
        <rFont val="Prompt Regular"/>
        <charset val="222"/>
      </rPr>
      <t xml:space="preserve"> สอบถามในพื้นที่เขตอำเภอทรงงาม, ลานกระบือ</t>
    </r>
  </si>
  <si>
    <t>ฝั่งตะวันออก (กลุ่มชลประทาน)</t>
  </si>
  <si>
    <t>เกษตรกรของกำแพงเพชร ส่วนใหญ่เป็นพืชราคาถูก เช่น ข้าว, มัน, อ้อย</t>
  </si>
  <si>
    <t>กรมส่งเสริมการเกษตร, กรมการค้าข้าว</t>
  </si>
  <si>
    <t>กรมส่งเสริมการเกษตร, ปศุสัตว์, กรมประมง, กรมการค้าข้าว</t>
  </si>
  <si>
    <t>กรมปศุสัตว์</t>
  </si>
  <si>
    <t>กรมปศุสัตว์, กรมประมง</t>
  </si>
  <si>
    <t>กรมพัฒนาที่ดิน</t>
  </si>
  <si>
    <t>กรมพัฒนาที่ดิน, กรมทรัพยากรธรรมชาติ, กรมชลประทาน</t>
  </si>
  <si>
    <t>ความหลากหลายของพืชทางการเกษตร และพืชอาหารสัตว์ลดลง</t>
  </si>
  <si>
    <t>น้ำที่นำไปใช้เพื่อการเกษตร และเลี้ยงสัตว์</t>
  </si>
  <si>
    <t>(ปริมาณน้ำใต้ดิน)</t>
  </si>
  <si>
    <t>มีแผนการควบคุมแมลงไม่ให้เข้าโรงเรือน</t>
  </si>
  <si>
    <t>เพราะคาดการณ์ว่าจัดการปัญหาอื่นๆ ที่ส่งผลต่อากรผลิต</t>
  </si>
  <si>
    <t>ไม่เกิดโรค</t>
  </si>
  <si>
    <t>ควบคุมการระบาด, ควบคุมแมลง</t>
  </si>
  <si>
    <t>ผลผลิตเฉลี่ยเพิ่มขึ้น</t>
  </si>
  <si>
    <t>ส่งเสริมการปลูกพืชอาหารสัตว์ให้เพียงพอ</t>
  </si>
  <si>
    <t>โรคลดลง มีการควบคุมโรคได้</t>
  </si>
  <si>
    <t>สถิติจำนวนนักท่องเที่ยวลดลง เนื่องจากสถานการณ์การแพร่ระบาดของ Covid-19</t>
  </si>
  <si>
    <t>มีข้อมูล แต่หาหลักฐานเพิ่มเติมเกี่ยวกับการป่วย ว่ามีความสัมพันธ์กับอากาศ อุณหภูมิหรือไม่</t>
  </si>
  <si>
    <t>น้ำท่วม โรงพยาบาลพรานกระต่าย ประมาณปี 2564</t>
  </si>
  <si>
    <t>สรุปการเฝ้าระวัง DHF รายสัปดาห์</t>
  </si>
  <si>
    <t>สาธารณสุขจังหวัด</t>
  </si>
  <si>
    <t>b/c ไม่มีความชัดเจนในหลักฐาน</t>
  </si>
  <si>
    <t>หลักฐานไม่ชัดเจน ต้องวิเคราะห์หาความสัมพันธ์กัน</t>
  </si>
  <si>
    <t>สรุปการเฝ้าระวัง</t>
  </si>
  <si>
    <t>มีโอกาสท่วมโรงพยาบาลพรานกระต่าย</t>
  </si>
  <si>
    <t>มีการระบาดเพิ่มขึ้น</t>
  </si>
  <si>
    <t>มี แต่น้อยลง</t>
  </si>
  <si>
    <t>หาความสัมพันธ์ระหว่างกัน</t>
  </si>
  <si>
    <t>ข้อมูลจำนวนพื้นที่ป่าไม้ และการบุกรุกพื้นที่</t>
  </si>
  <si>
    <t>กรมป่าไม้, กรมอุทยาน และสำนักงานทรัพยากรธรรมชาติและสิ่งแวดล้อมจังหวัด</t>
  </si>
  <si>
    <t>1.พื้นที่ป่าเสื่อมโทรม 2.การบุกรุก 3.โครงการจัดที่ดินทำกินให้ชุมชนตามนโยบายรัฐบาล (คทช.) 4. ข้อมูลการย้ายถิ่นฐานของประชากร เช่น การเปลี่ยนแปลงการใช้ประโยชน์พื้นที่ การสร้างอ่างเก็บน้ำคลองน้ำไหล, คนย้ายพื้นที่เข้าป่า 5.โครงการการปฏิรูปที่ดินเพื่อเกษตรกรรม (ส.ป.ก.) (เปลี่ยนพื้นที่ป่าเป็นโฉนด)</t>
  </si>
  <si>
    <t>คาดว่าจากการเปลี่ยนแปลง ทำให้เกิดไฟป่ามากขึ้น, อุณหภูมิมากขึ้น ส่งเสริมแก่การแพร่พันธุ์หรือสัตว์บางชนิด</t>
  </si>
  <si>
    <t>โครงการการพัฒนาของรัฐบาล การนำพื้นที่ป่าไปใช้ประโยชน์</t>
  </si>
  <si>
    <t>อาจเกิดโรคอุบัติใหม่จากอุณหภูมิสูงขึ้น</t>
  </si>
  <si>
    <r>
      <t xml:space="preserve">โครงการฝายชลอน้ำ / โครงการป้องกันไฟป่า หมอกควัน / ปลูกป่า อนุรักษ์ฟื้นฟูและใช้ประโยชน์พื้นที่ / </t>
    </r>
    <r>
      <rPr>
        <b/>
        <sz val="12"/>
        <color rgb="FFFF0000"/>
        <rFont val="Prompt Regular"/>
        <charset val="222"/>
      </rPr>
      <t>คข.</t>
    </r>
    <r>
      <rPr>
        <b/>
        <sz val="12"/>
        <color theme="1"/>
        <rFont val="Prompt Regular"/>
        <charset val="222"/>
      </rPr>
      <t>ป้องกันไฟป่า การปลูกป่าในเมือง (แจกกล้าไม้)</t>
    </r>
  </si>
  <si>
    <t>กรมป้องกันและบรรเทาสาธารณภัย</t>
  </si>
  <si>
    <t>กรมป้องกันและบรรเทาสาธารณภัย, สาธารณสุขจังหวัด</t>
  </si>
  <si>
    <t>สำนักงานขนส่ง</t>
  </si>
  <si>
    <t>การไฟฟ้า, การประปา</t>
  </si>
  <si>
    <t>พาณิชย์, คลังจังหวัด, สำนักงานจังหวัด, อุตสาหกรรมจังหวัด, สำนักงานเกษตรจังหวัด</t>
  </si>
  <si>
    <t>รายงานอุบัติเหตุ, รายงานอุทกภัย / รายงานการเจ็บป่วยจากโรคระบาด</t>
  </si>
  <si>
    <t>สถิติการเข้าใช้สถานีขนส่ง</t>
  </si>
  <si>
    <t>รายงานอุทกภัย</t>
  </si>
  <si>
    <t>รายงานเศรษฐกิจการคลัง / GPP จังหวัด</t>
  </si>
  <si>
    <t>สถิติการเสียชีวติจากอุบัติเหตุ ไม่ลดลงตามเป้าหมายที่กำหนด</t>
  </si>
  <si>
    <t>ถ้ามีโรคระบาด จนไม่สามารถให้บริการรถสาธารณะ หรือเกิดน้ำท่วม สาธารณภัย</t>
  </si>
  <si>
    <t>สาธารณภัย</t>
  </si>
  <si>
    <t>ภาวะโรคระบาด, สงคราม, การย้ายถิ่นฐาน</t>
  </si>
  <si>
    <t>โครงการจัดทำแก้มลิง</t>
  </si>
  <si>
    <t>โครงการขุดลอกแหล่งน้ำ</t>
  </si>
  <si>
    <t>โครงการจัดทำฝายกั้นน้ำในพื้นที่ป่า</t>
  </si>
  <si>
    <t>เพิ่มพื้นที่ป่า</t>
  </si>
  <si>
    <t>สาขาการจัดการทรัพยากรน้ำ</t>
  </si>
  <si>
    <t>สาขาการเกษตรและความมั่นคงทางอาหาร</t>
  </si>
  <si>
    <t>โครงการจัดหาแหล่งน้ำในไร่นานอกเขตชลประทาน</t>
  </si>
  <si>
    <t>โครงการอนุรักษ์ดินและน้ำในพื้นที่การเกษตร</t>
  </si>
  <si>
    <t>โครงการธนาคารน้ำใต้ดิน</t>
  </si>
  <si>
    <t>โครงการขุดบ่อน้ำบาดาลเพื่อการเกษตร</t>
  </si>
  <si>
    <t>ส่งเสริมการผลิตตามแนวเกษตรทฤษฎีใหม่ เกษตรกรรมยั่งยืน การเกษตรผสมผสาน</t>
  </si>
  <si>
    <t>ส่งเสริมการปลูกพืชอาหารสัตว์</t>
  </si>
  <si>
    <t>จัดตั้งศูนย์ควบคุมการเกิดโรคระบาดของแมลง</t>
  </si>
  <si>
    <t>จัดตั้งศูนย์ควบคุมการเกิดโรคระบาดในพืชและสัตว์</t>
  </si>
  <si>
    <t>สาขาการท่องเที่ยว</t>
  </si>
  <si>
    <t>โครงการปรับปรุงและพัฒนาแหล่งท่องเที่ยว</t>
  </si>
  <si>
    <t>โครงการพัฒนาโครงข่ายเส้นทางคมนาคมเชื่อมโยงแหล่งท่องเที่ยว</t>
  </si>
  <si>
    <t>โครงการสร้างกิจกรรมรองรับการท่องเที่ยว โดยการส่งเสริมอัตลักษณ์ วัฒนธรรม ประเพณี เพื่อการท่องเที่ยวอย่างยั่งยืน</t>
  </si>
  <si>
    <t>โครงการปรับปรุงปฏิทินการท่องเที่ยวให้สอดคล้องกับฤดูกาลที่เปลี่ยนแปลงไป</t>
  </si>
  <si>
    <t>โครงการกำหนดรูปแบบการท่องเที่ยวตามปฏิทินการท่องเที่ยว</t>
  </si>
  <si>
    <t>โครงการสร้างความตระหนักและให้ความรู้แก่นักท่องเที่ยวถึงความเสี่ยงและความเปราะบางต่อการเปลี่ยนแปลงท่องเที่ยวที่มีคุณค่าเชิงศิลปกรรมและทางธรรมชาติ</t>
  </si>
  <si>
    <t>สาขาสาธารณสุข</t>
  </si>
  <si>
    <t>โครงการพัฒนาจิตอาสาป้องกันโรคไข้เลือดออก</t>
  </si>
  <si>
    <t>โครงการคัดกรองความเสี่ยงโรคหัวใจและหลอดเลือด</t>
  </si>
  <si>
    <t>สาขาการจัดการทรัพยากรธรรมชาติ</t>
  </si>
  <si>
    <t>โครงการสร้างฝายชะลอน้ำ</t>
  </si>
  <si>
    <t>ปลูกป่า/ปลูกเสริม/บำรุงรักษา</t>
  </si>
  <si>
    <t>โครงการป้องกันไฟป่าและหมอกควัน (ฝึกอบรมและสร้างเครือข่าย)</t>
  </si>
  <si>
    <t>โครงการจัดที่ดินทำกินให้ชุมชน (คทช.)</t>
  </si>
  <si>
    <t>สาขาการตั้งถิ่นฐานและความมั่งคงของมนุษย์</t>
  </si>
  <si>
    <t>โครงการอบรมให้ความรู้ลดหวาน มัน เค็ม เสริมสร้างโภชนาการ ออกกำลังกาย</t>
  </si>
  <si>
    <t>โครงการป้องกันและบรรเทาสาธารณภัย</t>
  </si>
  <si>
    <t>โครงการป้องกันและควบคุมการเกิดโรคระบาด</t>
  </si>
  <si>
    <t>การลดลงของปริมาณน้ำที่ใช้การได้</t>
  </si>
  <si>
    <t>การเพิ่มค่าใช้จ่ายในการหาแหล่งน้ำ</t>
  </si>
  <si>
    <t>คุณภาพน้ำลดลง</t>
  </si>
  <si>
    <t>ความขัดแย้งของผู้ใช้น้ำ</t>
  </si>
  <si>
    <t>ความหลากหลายของพืชอาหารลดลง (คนและสัตว์)</t>
  </si>
  <si>
    <t>เกิดการระบาดของแมลงในพืชและสัตว์</t>
  </si>
  <si>
    <t>เกิดโรคระบาดในพืชและสัตว์</t>
  </si>
  <si>
    <t>คุณภาพดินและน้ำต่ำลง</t>
  </si>
  <si>
    <t>ความชื้นในดินลดลง</t>
  </si>
  <si>
    <t>การเจริญเติบโตที่ไม่สมบูรณ์</t>
  </si>
  <si>
    <t>ผลผลิตลดลง</t>
  </si>
  <si>
    <t>การหยุดชะงักของกิจกรรมการท่องเที่ยว</t>
  </si>
  <si>
    <t>ความเครียดจากความร้อน</t>
  </si>
  <si>
    <t>ความเสียหายต่อสิ่งอำนวยความสะดวกในการท่องเที่ยว</t>
  </si>
  <si>
    <t>ระบบขนส่งหยุดชะงัก</t>
  </si>
  <si>
    <t>โรคทางเดินหายใจ/โรคหัวใจและหลอดเลือด/ฮีทสโตรก/การเสียชีวิต เพราะพบผู้ป่วยเป็นลำดับต้นๆ แต่ต้องหาสาเหตุความเชื่อมโยง</t>
  </si>
  <si>
    <t>โรคที่เกิดจากยุง คือ ไข้เลือดออก เพราะเมื่อป่วยมีโอกาสเสียชีวิต หากดูแลไม่ถูกต้อง</t>
  </si>
  <si>
    <t>สภาวะเครียดจากปัญหามลพิษทางอากาศ เพราะไม่มีข้อมูลสนับสนุน</t>
  </si>
  <si>
    <t>การหยุดชะงักของบริการด้านการแพทย์ เพราะเกิดแห่งเดียวในจ.กำแพงเพชร และไม่เกิดทุกปี (ปี 2562 และปีปัจจุบัน 2566)</t>
  </si>
  <si>
    <t>การเปลี่ยน/ย้ายถิ่นที่อยู่และความสัมพันธ์ระหว่างระบบนิเวศ</t>
  </si>
  <si>
    <t>สูญเสียระบบนิเวศและชนิดพันธุ์</t>
  </si>
  <si>
    <t>สูญเสียความหลากหลายทางชีวภาพ</t>
  </si>
  <si>
    <t>โรคระบาดและการแพร่จากสัตว์ป่าสู่ปศุสัตว์หรือมนุษย์</t>
  </si>
  <si>
    <t>การสูญเสียทรัพย์สิน</t>
  </si>
  <si>
    <t>สาธารณูปโภคเสียหาย</t>
  </si>
  <si>
    <t>การหยุดชะงักของการบริการสาธารณะ</t>
  </si>
  <si>
    <t>การหยุดชะงักของเศรษฐกิจและวิถีชีวิต</t>
  </si>
  <si>
    <t>โครงการเติมน้ำใต้ดิน</t>
  </si>
  <si>
    <t>สาขาการตั้งถิ่นฐานและความมั่นคงของมนุษย์</t>
  </si>
  <si>
    <t>โครงการพัฒนาสิ่งอำนวยความสะดวกรองรับการท่องเที่ยว</t>
  </si>
  <si>
    <t>สาขาการจัดการน้ำ</t>
  </si>
  <si>
    <t>โครงการที่</t>
  </si>
  <si>
    <t>ความเสี่ยง : การลดลงของน้ำที่ใช้การได้</t>
  </si>
  <si>
    <t>ความเสี่ยง : ความเจ็บป่วย /บาดเจ็บ /เสียชีวิต</t>
  </si>
  <si>
    <t>ความเสี่ยง : สาธารณูปโภคและการสูญเสียทรัพย์สิน</t>
  </si>
  <si>
    <t>ความเสี่ยง : การหยุดชะงักของบริการสาธารณะและเศรษฐกิจ /วิถีชีวิต</t>
  </si>
  <si>
    <t xml:space="preserve">ความเสี่ยง : สูญเสียระบบนิเวศและชนิดพันธุ์ / สูญเสียความหลากหลายทางชีวภาพ </t>
  </si>
  <si>
    <t xml:space="preserve">ความเสี่ยง : การเปลี่ยน/ย้ายถิ่น ที่อยู่และความสัมพันธ์ระหว่างระบบนิเวศ </t>
  </si>
  <si>
    <t xml:space="preserve">ความเสี่ยง : โรคทางเดินหายใจ/โรคหัวใจและหลอด เลือด/ฮีทสโตรก/การเสียชีวิต </t>
  </si>
  <si>
    <t xml:space="preserve">ความเสี่ยง : โรคที่เกิดจากยุง (โรคไข้เลือดออก) </t>
  </si>
  <si>
    <t>ความเสี่ยง : ความเครียดจากความร้อน</t>
  </si>
  <si>
    <t>ความเสี่ยง : ระบบขนส่งหยุดชะงัก</t>
  </si>
  <si>
    <t>ความเสี่ยง : ความเสียหายต่อสิ่งอำนวยความสะดวกในการท่องเที่ยว</t>
  </si>
  <si>
    <t>ความเสี่ยง : ขาดแหล่งน้ำเพื่อการเกษตร</t>
  </si>
  <si>
    <t>ความเสี่ยง : คุณภาพดินและน้ำต่ำลง</t>
  </si>
  <si>
    <t>ความเสี่ยง : ความชื้นในดินลดลง</t>
  </si>
  <si>
    <t>ความเสี่ยง : ความหลากหลายของอาหารพืชลดลง</t>
  </si>
  <si>
    <t>ความเสี่ยง : เกิดการระบาดของแมลงในพืชและสัตว์</t>
  </si>
  <si>
    <t>ความเสี่ยง : เกิดโรคระบาดในพืชและสัตว์</t>
  </si>
  <si>
    <t>ความเสี่ยง : การหยุดชะงักของกิจกรรมการท่องเที่ยว</t>
  </si>
  <si>
    <t>ความเสี่ยง : คุณภาพดินและน้ำลดลง</t>
  </si>
  <si>
    <t>ท่องเที่ยว</t>
  </si>
  <si>
    <t>นักท่องเที่ยวมีความพึงพอใจใมากกว่าร้อยละ 80</t>
  </si>
  <si>
    <t>จำนวนแหล่งท่องเที่ยวได้รับการปรับปรุงไม่น้อยกว่า 3 แห่ง</t>
  </si>
  <si>
    <t>นักท่องเที่ยวมีจำนวนมากขึ้น</t>
  </si>
  <si>
    <t>มีรายได้มากขึ้น (ของชุมชน/จังหวัด)</t>
  </si>
  <si>
    <t>ร้อยละ 10 ของทางหลวงสายหลักจำนวน 11 สาย สู่แหล่งท่องเที่ยวมีการพัฒนามากขึ้น</t>
  </si>
  <si>
    <t>เพิ่มกิจกรรมการท่องเที่ยว จำนวน 3 กิจกรรม</t>
  </si>
  <si>
    <t>สร้างปฏิทินการท่องเที่ยวอย่างย้อย 3 รูปแบบ</t>
  </si>
  <si>
    <t>นักท่องเที่ยว มีความพึงพอใจระดับมากกว่าร้อยละ 80</t>
  </si>
  <si>
    <t>มีจิตอาสาเข้าร่วมโครงการ จำนวนรแยละ 100  (จำนวนชุมชน/หมู่บ้าน)</t>
  </si>
  <si>
    <t>จิตอาสาเข้าร่วมกิจกรรม (ให้ความรู้/ทำลายแหล่งเพาะพันธุ์/เสียงตามสาย)</t>
  </si>
  <si>
    <t>โรคไข้เลือกออกลดลงจากปีก่อนหน้า</t>
  </si>
  <si>
    <t>มีจิตอาสาเข้าร่วมโครงการ จำนวนร้อยละ 100 ของชุมชน/หมู่บ้าน (จำนวนชุมชน/หมู่บ้าน)</t>
  </si>
  <si>
    <t>มีจิตอาสาเข้าร่วมโครงการ จำนวนร้อยละ 100 ของชุมชน/หมู่บ้าน (จำนวนชุมชน/หมู่บ้าน) และกลุ่มเสี่ยงอายุตั้งแต่ 35 ปีขึ้นได้ได้รับการคัดกรอง ร้อยละ 80</t>
  </si>
  <si>
    <t>ให้ความรู้ ความเข้าใจในโรคหลอดเลือด โรคหัวใจ และได้รับการดูแลรักษา</t>
  </si>
  <si>
    <t>ผู้ป่วยสามารถดูแลตนเองได้</t>
  </si>
  <si>
    <t>พื้นที่ป่าเพิ่มขึ้น (ไร่) จำนวนชนิดพันธุ์เพิ่มขึ้นและมีความหลายหลาย</t>
  </si>
  <si>
    <t xml:space="preserve">จำนวนฝายชะลอน้ำ (แห่ง) </t>
  </si>
  <si>
    <t>จำนวนเครือข่าย (หมู่บ้าน) จุดความร้อน (แห่ง)</t>
  </si>
  <si>
    <t>น้ำผิวดินเพิ่มขึ้น</t>
  </si>
  <si>
    <t>จำนวนเครือข่ายปลอดการเผาเพิ่มขึ้น</t>
  </si>
  <si>
    <t>ความชุ่มชื้นเพิ่มความกลายหลายทั้งระบบ</t>
  </si>
  <si>
    <t>เพิ่มความหลากหลายทางชีวภาพ</t>
  </si>
  <si>
    <t xml:space="preserve">เครือข่ายมีศักยภาพในการดูแล ป้องกัน ควบคุม </t>
  </si>
  <si>
    <t>ประชาชนในพื้นที่ได้รับประโยชน์ (แหล่งอาหาร/แหล่งน้ำ/เกษตร)</t>
  </si>
  <si>
    <t>คุรภาพอากาสดีขึ้น ลดปัญหา PM2.5</t>
  </si>
  <si>
    <t>จำนวนประชาชนที่ได้รับการจัดสรรที่ดินทำกินได้ถูกต้อง (คน) /จำนวนพื้นที่ได้รับการจัดสรร (ไร่)</t>
  </si>
  <si>
    <t>ประชาชนได้รับพื้นที่ทำกิน / สร้างรายได้</t>
  </si>
  <si>
    <t>ประชาชนลดการเปลี่ยนแปลงโยกย้ายที่อยู่อ่ศัย / ลดการบุกรุกพื้นที่ป่า</t>
  </si>
  <si>
    <t>ประชาชนมีทีดินและรายได้เพิ่มขึ้น</t>
  </si>
  <si>
    <t>จำนวนผู้ป่วยลดลง (คน)</t>
  </si>
  <si>
    <t>ความเสียหายต่อทรัพย์สินลดลง (ครัวเรือน)</t>
  </si>
  <si>
    <t>GPP คงที่/เพิ่มขึ้น</t>
  </si>
  <si>
    <t>โรคระบาดไม่ส่งผลต่อบริการสาธารณะและเศรษฐกิจ</t>
  </si>
  <si>
    <t>มีแผนรับมือจากสาธารณภัย</t>
  </si>
  <si>
    <t>ลดการสูญเสืยในชีวิตและทรัพย์สิน</t>
  </si>
  <si>
    <t>ลดการเจ็บป่วย เสียชีวิต / มีคุณภาพชีวิตดีขึ้น</t>
  </si>
  <si>
    <t>ประชาชนสุขภาพดีขึ้น</t>
  </si>
  <si>
    <t xml:space="preserve">1 ตำบล 1 แก้มลิง </t>
  </si>
  <si>
    <t>แหล่งน้ำในพื้นที่เพิ่ม</t>
  </si>
  <si>
    <t>ปริมาณน้ำที่เพิ่มขึ้น เพิ่งแหล่งน้ำบนดิน</t>
  </si>
  <si>
    <t>แก้ปัญหาอุทกภัยภัยแล้ง</t>
  </si>
  <si>
    <t>แหล่งน้ำต่างๆ เช่น บ่อเก็บน้ำ ลำคลอง ในทุกพื้นที่</t>
  </si>
  <si>
    <t>ปริมาณน้ำผิวดิน หน่วย/ปี</t>
  </si>
  <si>
    <t>เพิ่มพื้นที่กักเก็บความชื้นในดิน/เพิ่มพื้นที่ป่า</t>
  </si>
  <si>
    <t>รักษาระบบนิเวศเพิ่มแหล่งน้ำใต้ดิน</t>
  </si>
  <si>
    <t>ระบบนิเวศดีขึ้น</t>
  </si>
  <si>
    <t>จำนวนต้นไม้ (ไร่) / การเติบโตของต้นไม้รายปี / การติดตาม</t>
  </si>
  <si>
    <t>น้ำใต้ดินเพิ่มขึ้น /ลดปีญหาน้ำท่วม / หน้าแล้งสามารถสูบน้ำมาใช้ได้</t>
  </si>
  <si>
    <t>แก้ปัญหาน้ำท่วมและภัยแล้ง</t>
  </si>
  <si>
    <t>จำนวนแหล่งน้ำเพื่อการเกษตรเพิ่มขึ้น (บ่อ)</t>
  </si>
  <si>
    <t>บ่อ</t>
  </si>
  <si>
    <t>มีแหล่งน้ำเพียงพอทำให้ผลผลิตเพิ่มขึ้น</t>
  </si>
  <si>
    <t>จำนวนพื้นที่ดินและแหล่งน้ำที่มีคุณภาพ (ไร่)</t>
  </si>
  <si>
    <t>ไร่</t>
  </si>
  <si>
    <t>จำนวนบ่อน้ำใต้ดิน (บ่อ)</t>
  </si>
  <si>
    <t>จำนวนเกษตรกรที่เข้าร่วมโครงการ (ราย)</t>
  </si>
  <si>
    <t>ราย</t>
  </si>
  <si>
    <t>เกษตรกรได้รับความรู้</t>
  </si>
  <si>
    <t>จำนวนศูนย์ฯ (พืช,ประมง,ปศุสัตว์)</t>
  </si>
  <si>
    <t>จำนวนศูนย์</t>
  </si>
  <si>
    <t>ควบคุมการระบาดได้</t>
  </si>
  <si>
    <t>การเจริฐเติบโตของพืชและสัตว์สมบูรณ์และมีผลผลิตเพิ่มขึ้น</t>
  </si>
  <si>
    <t>มีแผนรับมือในเชิงรุก-รับ ในการเกิดโรคระบาด</t>
  </si>
  <si>
    <t>ประชาชนมีความรู้เพิ่มขึ้น</t>
  </si>
  <si>
    <t>พื้นที่ป่าเพิ่มขึ้น/ชนิดพันธุ์เพิ่มขึ้น</t>
  </si>
  <si>
    <t xml:space="preserve">เกิดการระบาดของแมลงในพืชและสัตว์ </t>
  </si>
  <si>
    <t>เกิดโรคระบาดในพืชและสัตว์มากขึ้น</t>
  </si>
  <si>
    <t xml:space="preserve">การเจริญเติบโตที่ไม่สมบูรณ์ </t>
  </si>
  <si>
    <t>ขาดแหล่งน้ำที่นำไปใช้เพื่อการเกษตร ปศุสัตว์ และประมง</t>
  </si>
  <si>
    <t>ความเสี่ยง : การเพิ่มค่าใช้จ่ายในการหาแหล่งน้ำ</t>
  </si>
  <si>
    <t>1. ปริมาณน้ำใช้การได้/น้ำต้นทุน</t>
  </si>
  <si>
    <t>2. จำนวนผู้ใช้น้ำเพื่อการบริหารจัดการน้ำของจังหวัด</t>
  </si>
  <si>
    <t xml:space="preserve">เพิ่มความมั่นคงด้านน้ำของจังหวัด </t>
  </si>
  <si>
    <t xml:space="preserve">รักษาผลิตภาพการผลิตและความมั่นคงทางอาหาร </t>
  </si>
  <si>
    <t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t>
  </si>
  <si>
    <t>สาขาสาธาณสุข</t>
  </si>
  <si>
    <t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</si>
  <si>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บริหารจัดการทรัพยากรธรรมชาติและความหลากหลายทางชีวภาพอย่างยั่งยืนเพื่อรองรับผลกระทบจากการเปลี่ยนแปลงสภาพภูมิอากาศ</t>
  </si>
  <si>
    <t>ประชาชน ชุมชน และเมือง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t>
  </si>
  <si>
    <t>1. จำนวรประชาชนที่มีความรู้ ความเข้าใจ สามารถปรับตัวต่อการเปลี่ยนแปลงสภาพภูมิอากาศ</t>
  </si>
  <si>
    <t xml:space="preserve">1. พื้นที่สีเขียว </t>
  </si>
  <si>
    <t>1. จำนวนผู้ป่วย</t>
  </si>
  <si>
    <t>2. จำนวรประชากรที่มีความรู้ ความเข้าใจ ความตระหนักเรื่องผลกระทบต่อสุขภาพจากการเปลี่ยนแปลงสภาพภูมิอากาศ</t>
  </si>
  <si>
    <t>1 รายได้จากการท่องเที่ยว</t>
  </si>
  <si>
    <t>1. ปริมาณผลผลิต</t>
  </si>
  <si>
    <t>2. รายได้เกษตรกร</t>
  </si>
  <si>
    <t>การจัดการน้ำ</t>
  </si>
  <si>
    <t>ผลผลิต =
แหล่งน้ำในพื้นที่เพิ่ม</t>
  </si>
  <si>
    <t>ผลผลิต =
เพิ่มพื้นที่กักเก็บความชื้นในดิน/เพิ่มพื้นที่ป่า</t>
  </si>
  <si>
    <t>ผลลัพธ์ =
ปริมาณน้ำที่เพิ่มขึ้น เพิ่งแหล่งน้ำบนดิน</t>
  </si>
  <si>
    <t>ผลลัพธ์ =
รักษาระบบนิเวศเพิ่มแหล่งน้ำใต้ดิน</t>
  </si>
  <si>
    <t>ผลกระทบ =
แก้ปัญหาอุทกภัยภัยแล้ง</t>
  </si>
  <si>
    <t>ผลกระทบ =
ระบบนิเวศดีขึ้น</t>
  </si>
  <si>
    <t>ฉพาะพื้นที่ราบลุ่มของจังหวัด อ.ไทรงาม ,อ.เมือง (ฝั่งตะวันออก)เรียบแม่น้ำ</t>
  </si>
  <si>
    <t>คุณภาพชีวิตประชากรดีขึ้น</t>
  </si>
  <si>
    <t>ผลผลิต =
น้ำใต้ดินเพิ่มขึ้น /ลดปีญหาน้ำท่วม / หน้าแล้งสามารถสูบน้ำมาใช้ได้</t>
  </si>
  <si>
    <t>ผลลัพธ์ =
คุณภาพชีวิตประชากรดีขึ้น</t>
  </si>
  <si>
    <t>ผลกระทบ =
แก้ปัญหาน้ำท่วมและภัยแล้ง</t>
  </si>
  <si>
    <t>ผลผลิต =
บ่อ</t>
  </si>
  <si>
    <t>ผลลัพธ์ =
ปริมารแหล่งน้ำเพิ่มขึ้น</t>
  </si>
  <si>
    <t>ผลกระทบ =
มีแหล่งน้ำเพียงพอทำให้ผลผลิตเพิ่มขึ้น</t>
  </si>
  <si>
    <t>ผลผลิต =
ไร่</t>
  </si>
  <si>
    <t>ผลลัพธ์ =
คุณภาพดินและน้ำดีขึ้น</t>
  </si>
  <si>
    <t>ผลผลิต =
ราย</t>
  </si>
  <si>
    <t>ผลลัพธ์ =
เกษตรกรได้รับความรู้</t>
  </si>
  <si>
    <t>ผลผลิต =
จำนวนศูนย์</t>
  </si>
  <si>
    <t>ผลลัพธ์ =
ควบคุมการระบาดได้</t>
  </si>
  <si>
    <t>ผลกระทบ =
การเจริฐเติบโตของพืชและสัตว์สมบูรณ์และมีผลผลิตเพิ่มขึ้น</t>
  </si>
  <si>
    <t>นักท่องเที่ยวได้รับความสะดวกสบายมากขึ้น</t>
  </si>
  <si>
    <t>มีแหล่งท่องเที่ยวใหม่ๆเพิ่มขึ้น</t>
  </si>
  <si>
    <t>เดินทางท่องเที่ยวได้ง่ายและสะดวก</t>
  </si>
  <si>
    <t>มีกิจกรรมการท่องเที่ยวหลากหลาย</t>
  </si>
  <si>
    <t>เศรฐกิจการท่องเที่ยวดีขึ้น</t>
  </si>
  <si>
    <t>ประชาชนพื้นที่และนักท่องเที่ยวเข้าใจถึงความเสี่ยงมากขึ้</t>
  </si>
  <si>
    <t>มีการหลีกเลี่ยงการเกิดความเสี่ยง</t>
  </si>
  <si>
    <t>คุณภาพชีวิตดีขึ้น</t>
  </si>
  <si>
    <t>ผลผลิต =
นักท่องเที่ยวได้รับความสะดวกสบายมากขึ้น</t>
  </si>
  <si>
    <t>ผลผลิต =
มีแหล่งท่องเที่ยวใหม่ๆเพิ่มขึ้น</t>
  </si>
  <si>
    <t>ผลลัพธ์ =
นักท่องเที่ยวมีจำนวนมากขึ้น</t>
  </si>
  <si>
    <t>ผลกระทบ =
มีรายได้มากขึ้น (ของชุมชน/จังหวัด)</t>
  </si>
  <si>
    <t>ผลผลิต =
เดินทางท่องเที่ยวได้ง่ายและสะดวก</t>
  </si>
  <si>
    <t>ผลกระทบ =
เศรฐกิจการท่องเที่ยวดีขึ้น</t>
  </si>
  <si>
    <t>ผลผลิต =
มีกิจกรรมการท่องเที่ยวหลากหลาย</t>
  </si>
  <si>
    <t>ผลผลิต =
ประชาชนพื้นที่และนักท่องเที่ยวเข้าใจถึงความเสี่ยงมากขึ้</t>
  </si>
  <si>
    <t>ผลลัพธ์ =
มีการหลีกเลี่ยงการเกิดความเสี่ยง</t>
  </si>
  <si>
    <t>ผลกระทบ =
คุณภาพชีวิตดีขึ้น</t>
  </si>
  <si>
    <t>ผลผลิต =
มีจิตอาสาเข้าร่วมโครงการ จำนวนร้อยละ 100 ของชุมชน/หมู่บ้าน (จำนวนชุมชน/หมู่บ้าน) และกลุ่มเสี่ยงอายุตั้งแต่ 35 ปีขึ้นได้ได้รับการคัดกรอง ร้อยละ 80</t>
  </si>
  <si>
    <t>ผลลัพธ์ =
ให้ความรู้ ความเข้าใจในโรคหลอดเลือด โรคหัวใจ และได้รับการดูแลรักษา</t>
  </si>
  <si>
    <t>ผลกระทบ =
ผู้ป่วยสามารถดูแลตนเองได้</t>
  </si>
  <si>
    <t>ผลผลิต =
มีจิตอาสาเข้าร่วมโครงการ จำนวนรแยละ 100  (จำนวนชุมชน/หมู่บ้าน)</t>
  </si>
  <si>
    <t>ผลลัพธ์ =
จิตอาสาเข้าร่วมกิจกรรม (ให้ความรู้/ทำลายแหล่งเพาะพันธุ์/เสียงตามสาย)</t>
  </si>
  <si>
    <t>ผลกระทบ =
โรคไข้เลือกออกลดลงจากปีก่อนหน้า</t>
  </si>
  <si>
    <t>ผลผลิต =
น้ำผิวดินเพิ่มขึ้น</t>
  </si>
  <si>
    <t>ผลผลิต =
พื้นที่ป่าเพิ่มขึ้น/ชนิดพันธุ์เพิ่มขึ้น</t>
  </si>
  <si>
    <t>ผลผลิต =
จำนวนเครือข่ายปลอดการเผาเพิ่มขึ้น</t>
  </si>
  <si>
    <t>ผลลัพธ์ =
ความชุ่มชื้นเพิ่มความกลายหลายทั้งระบบ</t>
  </si>
  <si>
    <t>ผลลัพธ์ =
เพิ่มความหลากหลายทางชีวภาพ</t>
  </si>
  <si>
    <t xml:space="preserve">ผลลัพธ์ =
เครือข่ายมีศักยภาพในการดูแล ป้องกัน ควบคุม </t>
  </si>
  <si>
    <t>ผลกระทบ =
ประชาชนในพื้นที่ได้รับประโยชน์ (แหล่งอาหาร/แหล่งน้ำ/เกษตร)</t>
  </si>
  <si>
    <t>ผลกระทบ =
คุรภาพอากาสดีขึ้น ลดปัญหา PM2.5</t>
  </si>
  <si>
    <t>ผลผลิต =
ประชาชนได้รับพื้นที่ทำกิน / สร้างรายได้</t>
  </si>
  <si>
    <t>ผลลัพธ์ =
ประชาชนลดการเปลี่ยนแปลงโยกย้ายที่อยู่อ่ศัย / ลดการบุกรุกพื้นที่ป่า</t>
  </si>
  <si>
    <t>ผลกระทบ =
ประชาชนมีทีดินและรายได้เพิ่มขึ้น</t>
  </si>
  <si>
    <t>สาชาการตั้งถิ่นฐานและความมั่นคงของมนุษย์</t>
  </si>
  <si>
    <t>บริการสาธารณะและเศรษฐกิจมีความคล่องตัวมากขึ้น</t>
  </si>
  <si>
    <t>ลดการสาธารณภัย</t>
  </si>
  <si>
    <t>ผลผลิต =
ประชาชนมีความรู้เพิ่มขึ้น</t>
  </si>
  <si>
    <t>ผลลัพธ์ =
ประชาชนสุขภาพดีขึ้น</t>
  </si>
  <si>
    <t>ผลกระทบ =
ลดการเจ็บป่วย เสียชีวิต / มีคุณภาพชีวิตดีขึ้น</t>
  </si>
  <si>
    <t>ผลผลิต =
มีแผนรับมือจากสาธารณภัย</t>
  </si>
  <si>
    <t>ผลลัพธ์ =
ลดการสูญเสืยในชีวิตและทรัพย์สิน</t>
  </si>
  <si>
    <t>ผลกระทบ =
ลดการสาธารณภัย</t>
  </si>
  <si>
    <t>ผลผลิต =
มีแผนรับมือในเชิงรุก-รับ ในการเกิดโรคระบาด</t>
  </si>
  <si>
    <t>ผลลัพธ์ =
โรคระบาดไม่ส่งผลต่อบริการสาธารณะและเศรษฐกิจ</t>
  </si>
  <si>
    <t>ผลกระทบ =
บริการสาธารณะและเศรษฐกิจมีความคล่องตัวมากขึ้น</t>
  </si>
  <si>
    <t xml:space="preserve">โครงการ 1 : โครงการจัดทำแก้มลิง					</t>
  </si>
  <si>
    <t xml:space="preserve">โครงการ 2 : โครงการขุดลอกแหล่งน้ำ					</t>
  </si>
  <si>
    <t xml:space="preserve">โครงการ 3 : โครงการจัดทำฝายกั้นน้ำในพื้นที่ป่า					</t>
  </si>
  <si>
    <t xml:space="preserve">โครงการ 4 : เพิ่มพื้นที่ป่า					</t>
  </si>
  <si>
    <t xml:space="preserve">โครงการ 5 : โครงการเติมน้ำใต้ดิน					</t>
  </si>
  <si>
    <t xml:space="preserve">โครงการ 1 : โครงการจัดหาแหล่งน้ำในไร่นานอกเขตชลประทาน					</t>
  </si>
  <si>
    <t xml:space="preserve">โครงการ 2 : โครงการอนุรักษ์ดินและน้ำในพื้นที่การเกษตร					</t>
  </si>
  <si>
    <t xml:space="preserve">โครงการ 3 : โครงการธนาคารน้ำใต้ดิน					</t>
  </si>
  <si>
    <t xml:space="preserve">โครงการ 4 : โครงการขุดบ่อน้ำบาดาลเพื่อการเกษตร					</t>
  </si>
  <si>
    <t xml:space="preserve">โครงการ 5 : ส่งเสริมการผลิตตามแนวเกษตรทฤษฎีใหม่ เกษตรกรรมยั่งยืน การเกษตรผสมผสาน					</t>
  </si>
  <si>
    <t xml:space="preserve">โครงการ 6 : ส่งเสริมการปลูกพืชอาหารสัตว์					</t>
  </si>
  <si>
    <t xml:space="preserve">โครงการ 7 : จัดตั้งศูนย์ควบคุมการเกิดโรคระบาดของแมลง					</t>
  </si>
  <si>
    <t xml:space="preserve">โครงการ 8 : จัดตั้งศูนย์ควบคุมการเกิดโรคระบาดในพืชและสัตว์					</t>
  </si>
  <si>
    <t xml:space="preserve">โครงการ 1 : โครงการพัฒนาสิ่งอำนวยความสะดวกรองรับการท่องเที่ยว					</t>
  </si>
  <si>
    <t xml:space="preserve">โครงการ 2 : โครงการปรับปรุงและพัฒนาแหล่งท่องเที่ยว					</t>
  </si>
  <si>
    <t xml:space="preserve">โครงการ 3 : โครงการพัฒนาโครงข่ายเส้นทางคมนาคมเชื่อมโยงแหล่งท่องเที่ยว					</t>
  </si>
  <si>
    <t xml:space="preserve">โครงการ 4 : โครงการสร้างกิจกรรมรองรับการท่องเที่ยว โดยการส่งเสริมอัตลักษณ์ วัฒนธรรม ประเพณี เพื่อการท่องเที่ยวอย่างยั่งยืน					</t>
  </si>
  <si>
    <t xml:space="preserve">โครงการ 5 : โครงการปรับปรุงปฏิทินการท่องเที่ยวให้สอดคล้องกับฤดูกาลที่เปลี่ยนแปลงไป					</t>
  </si>
  <si>
    <t xml:space="preserve">โครงการ 6 : โครงการกำหนดรูปแบบการท่องเที่ยวตามปฏิทินการท่องเที่ยว					</t>
  </si>
  <si>
    <t xml:space="preserve">โครงการ 7 : โครงการสร้างความตระหนักและให้ความรู้แก่นักท่องเที่ยวถึงความเสี่ยงและความเปราะบางต่อการเปลี่ยนแปลงท่องเที่ยวที่มีคุณค่าเชิงศิลปกรรมและทางธรรมชาติ					</t>
  </si>
  <si>
    <t xml:space="preserve">โครงการ 1 : โครงการพัฒนาจิตอาสาป้องกันโรคไข้เลือดออก					</t>
  </si>
  <si>
    <t xml:space="preserve">โครงการ 2 : โครงการคัดกรองความเสี่ยงโรคหัวใจและหลอดเลือด					</t>
  </si>
  <si>
    <t xml:space="preserve">โครงการ 1 : โครงการสร้างฝายชะลอน้ำ					</t>
  </si>
  <si>
    <t xml:space="preserve">โครงการ 2 : ปลูกป่า/ปลูกเสริม/บำรุงรักษา					</t>
  </si>
  <si>
    <t xml:space="preserve">โครงการ 3 : โครงการป้องกันไฟป่าและหมอกควัน (ฝึกอบรมและสร้างเครือข่าย)					</t>
  </si>
  <si>
    <t xml:space="preserve">โครงการ 4 : โครงการจัดที่ดินทำกินให้ชุมชน (คทช.)					</t>
  </si>
  <si>
    <t xml:space="preserve">โครงการ 1 : โครงการอบรมให้ความรู้ลดหวาน มัน เค็ม เสริมสร้างโภชนาการ ออกกำลังกาย					</t>
  </si>
  <si>
    <t xml:space="preserve">โครงการ 2 : โครงการป้องกันและบรรเทาสาธารณภัย					</t>
  </si>
  <si>
    <t xml:space="preserve">โครงการ 3 : โครงการป้องกันและควบคุมการเกิดโรคระบาด					</t>
  </si>
  <si>
    <t>เกษตรและสหกรณ์จังหวัดกำแพงเพชร
เกษตรจังหวัดกำแพงเพชร
ปศุสัตว์จังหวัดกำแพงเพชร
ประมงจังหวัดกำแพงเพชร
สถานีพัฒนาที่ดินจังหวัดกำแพงเพชร
ศูนย์เมล็ดพันธุ์ข้าวกำแพงเพชร</t>
  </si>
  <si>
    <t>ปลัดจังหวัดกำแพงเพชร
หัวหน้าสำนักงานจังหวัดกำแพงเพชร
ท่องเที่ยวและกีฬาจังหวัดกำแพงเพชร</t>
  </si>
  <si>
    <t>รายงานปริมาณน้ำใช้การได้/น้ำต้นทุน</t>
  </si>
  <si>
    <t>รวบรวมข้อมูลจากรายงาน</t>
  </si>
  <si>
    <t>ร้อยละปริมาณน้ำต้นทุน/น้ำใช้การได้</t>
  </si>
  <si>
    <t>ความเสียหายทางเศรษฐกิจที่เกิดจากปริมาณน้ำไม่มีเพียงพอ</t>
  </si>
  <si>
    <t>รายปี</t>
  </si>
  <si>
    <t>สาธารณะ</t>
  </si>
  <si>
    <t>ปริมาณน้ำใช้การได้/ต้นทุน</t>
  </si>
  <si>
    <t>ปริมาณน้ำเพียงพอต่อความต้องการใช้น้ำ</t>
  </si>
  <si>
    <r>
      <t>ปริมาณน้ำ (m</t>
    </r>
    <r>
      <rPr>
        <vertAlign val="superscript"/>
        <sz val="11"/>
        <color theme="1"/>
        <rFont val="Calibri (Body)"/>
      </rPr>
      <t>3</t>
    </r>
    <r>
      <rPr>
        <sz val="11"/>
        <color theme="1"/>
        <rFont val="Tahoma"/>
        <family val="2"/>
        <scheme val="minor"/>
      </rPr>
      <t>)</t>
    </r>
  </si>
  <si>
    <t>รายงานปริมาณน้ำ</t>
  </si>
  <si>
    <t>ร้อยละการเพิ่มขึ้นของผลผลิตทางการเกษตรและปศุสัตว์</t>
  </si>
  <si>
    <t>ความเสียหายที่เกิดจากภาวะขาดแคลนน้ำทางการเกษตร</t>
  </si>
  <si>
    <t>ปริมาณน้ำที่ใช้ในภาคการเกษตร</t>
  </si>
  <si>
    <t>จัดสรรน้ำให้เพียงพอในภาคการเกษตรเพื่อเพิ่มรายได้ให้กับเกษตรกร</t>
  </si>
  <si>
    <t>ปริมาณผลผลิต (ตัน)</t>
  </si>
  <si>
    <t>รายงานปริมาณผลผลิต</t>
  </si>
  <si>
    <t>มูลค่าทางเศรษฐกิจภาคการเกษตร</t>
  </si>
  <si>
    <t>เกษตรกร</t>
  </si>
  <si>
    <t>ปริมาณผลผลิต (ตัน) ก่อนเริ่มโครงการ</t>
  </si>
  <si>
    <t>เพิ่มผลผลิตทางการเกษตรเพื่อความมั่นคงทางอาหาร</t>
  </si>
  <si>
    <t>จำนวนสัตว์ที่เกิดโรค</t>
  </si>
  <si>
    <t>รายงานประจำปี</t>
  </si>
  <si>
    <t>จำนวนครั้งในการระบาด</t>
  </si>
  <si>
    <t>เกษตรกรผู้เลี้ยงสัตว์</t>
  </si>
  <si>
    <t>จำนวนสัตว์ที่เกิดโรค (ตัว)</t>
  </si>
  <si>
    <t>เพิ่มรายได้ให้เกษตรกร</t>
  </si>
  <si>
    <t>จำนวนโครงสร้างพื้นฐานที่ได้รับการพัฒนา (แห่ง)</t>
  </si>
  <si>
    <t>รายงานการดำเนินโครงการ</t>
  </si>
  <si>
    <t>ร้อยละการเกิดอุบัติเหตุ</t>
  </si>
  <si>
    <t>มูลค่าทางเศรษฐกิจภาคการท่องเที่ยว</t>
  </si>
  <si>
    <t>เพิ่มรายได้ให้กับผู้ประกอบการ</t>
  </si>
  <si>
    <t>พื้นที่ป่า (ไร่)</t>
  </si>
  <si>
    <t>รวบรวมข้อมูลจากรายงาน, ข้อมูลสาสนเทศเชิงพื้นที่ (GIS)</t>
  </si>
  <si>
    <t>ร้อยละพื้นที่ป่า</t>
  </si>
  <si>
    <t>รักษาระบบนิเวศให้ดีขึ้น</t>
  </si>
  <si>
    <t>จำนวนฝาย (ฝาย)</t>
  </si>
  <si>
    <t>จำนวนฝายที่มีก่อนเริ่ม (ฝาย)</t>
  </si>
  <si>
    <t>พื้นที่เผา (ไร่)</t>
  </si>
  <si>
    <t>รายงานพื้นที่</t>
  </si>
  <si>
    <t>ร้อยละการลดพื้นที่การเผาทางการเกษตร</t>
  </si>
  <si>
    <t>โครงการชลประทานจังหวัดกำแพงเพชร
สำนักงานทรัพยากรน้ำที่ 1</t>
  </si>
  <si>
    <t>รชลประทานจังหวัดกำแพงเพชร
สำนักงานทรัพยากรน้ำที่ 1 สำนักงานจัดการทรัพยากรป่าไม้ที่ 4 (ตาก)
สำนักงานบริหารพื้นที่อนุรักษ์ที่ 12 (นครสวรรค์) สำนักงานทรัพยากรธรรมชาติและสิ่งแวดล้อมจังหวัดกำแพงเพชร</t>
  </si>
  <si>
    <t>ชลประทานจังหวัดกำแพงเพชร
สำนักงานทรัพยากรน้ำที่ 1 สำนักงานจัดการทรัพยากรป่าไม้ที่ 4 (ตาก)
สำนักงานบริหารพื้นที่อนุรักษ์ที่ 12 (นครสวรรค์) สำนักงานทรัพยากรธรรมชาติและสิ่งแวดล้อมจังหวัดกำแพงเพชร</t>
  </si>
  <si>
    <t>ชลประทานจังหวัดกำแพงเพชร
สำนักงานทรัพยากรน้ำที่ 1
สำนักงานทรัพยากรน้ำบาดาล เขต 7 (กำแพงเพชร)</t>
  </si>
  <si>
    <t xml:space="preserve">เกษตรและสหกรณ์จังหวัดกำแพงเพชร
เกษตรจังหวัดกำแพงเพชร
สถานีพัฒนาที่ดินจังหวัดกำแพงเพชร ชลประทานจังหวัดกำแพงเพชร
</t>
  </si>
  <si>
    <t>เกษตรและสหกรณ์จังหวัดกำแพงเพชร
เกษตรจังหวัดกำแพงเพชร
สถานีพัฒนาที่ดินจังหวัดกำแพงเพชร</t>
  </si>
  <si>
    <t xml:space="preserve">เกษตรจังหวัดกำแพงเพชร
ปศุสัตว์จังหวัดกำแพงเพชร
</t>
  </si>
  <si>
    <t xml:space="preserve">เกษตรและสหกรณ์จังหวัดกำแพงเพชร
เกษตรจังหวัดกำแพงเพชร
ปศุสัตว์จังหวัดกำแพงเพชร
</t>
  </si>
  <si>
    <t>เกษตรและสหกรณ์จังหวัดกำแพงเพชร
เกษตรจังหวัดกำแพงเพชร
ปศุสัตว์จังหวัดกำแพงเพชร</t>
  </si>
  <si>
    <t>เกษตรและสหกรณ์จังหวัดกำแพงเพชร
เกษตรจังหวัดกำแพงเพชร
สถานีพัฒนาที่ดินจังหวัดกำแพงเพชร
ศูนย์เมล็ดพันธุ์ข้าวกำแพงเพชร</t>
  </si>
  <si>
    <t>เกษตรและสหกรณ์จังหวัดกำแพงเพชร
เกษตรจังหวัดกำแพงเพชร
สถานีพัฒนาที่ดินจังหวัดกำแพงเพชร ชลประทานจังหวัดกำแพงเพชร
สำนักงานทรัพยากรน้ำบาดาล เขต 7 (กำแพงเพชร)</t>
  </si>
  <si>
    <t xml:space="preserve">จำนวนนักท่องเที่ยว (ราย) </t>
  </si>
  <si>
    <t>จำนวนนักท่องเที่ยว (ราย)</t>
  </si>
  <si>
    <t>รายได้จากการท่องเที่ยวเพิ่มขึ้น</t>
  </si>
  <si>
    <t>ผู้ประกอบการสามารถปรับตัวต่อผลกระทบจากการเปลี่ยนแปลงสภาพภูมิอากาศ</t>
  </si>
  <si>
    <t>จำนวนแหล่งท่องเที่ยว (แห่ง)</t>
  </si>
  <si>
    <t>จำนวนเส้นทางที่ได้รับการพัฒนา (แห่ง)</t>
  </si>
  <si>
    <t>จำนวนเส้นทางที่ยังไม่ได้รับการพัฒนา (แห่ง)</t>
  </si>
  <si>
    <t>จำนวนโครงสร้างพื้นฐานที่ยังไม่ได้รับการพัฒนา (แห่ง)</t>
  </si>
  <si>
    <t>จำนวนผู้ป่วย (ราย)</t>
  </si>
  <si>
    <t>ร้อยละของจำนวนผู้ป่วย</t>
  </si>
  <si>
    <t>ประชาชนมีสุขภาพที่ดีและสร้างมีความตระหนักรู้ให้กับประชาชน</t>
  </si>
  <si>
    <t>สำนักงานจัดการทรัพยากรป่าไม้ที่ 4 (ตาก)
สำนักงานบริหารพื้นที่อนุรักษ์ที่ 12 (นครสวรรค์)
ทรัพยากรธรรมชาติและสิ่งแวดล้อมหมู่บ้านจังหวัดกำแพงเพชร
สำนักงานทรัพยากรธรรมชาติและสิ่งแวดล้อมจังหวัดกำแพงเพชร</t>
  </si>
  <si>
    <t>พื้นที่อยู่อาศัย (ไร่)</t>
  </si>
  <si>
    <t>ร้อยละพื้นที่</t>
  </si>
  <si>
    <t>พื้นที่ (ไร่)</t>
  </si>
  <si>
    <t>รักษาระบบนิเวศให้ดีขึ้น ประชาชนมีที่ดินทำกินรายได้เพิ่มขึ้น</t>
  </si>
  <si>
    <t>พื้นที่ป่าที่ถูกเผา (ไร่)</t>
  </si>
  <si>
    <t>ลดการเผาในพื้นที่ป่า</t>
  </si>
  <si>
    <t>จำนวนพื้นที่ (แห่ง)</t>
  </si>
  <si>
    <t>ร้อยละพื้นที่ปรับปรุงซ่อมแซมต่อพื้นที่ทั้งหมด</t>
  </si>
  <si>
    <t>จำนวนผู้ป่วย</t>
  </si>
  <si>
    <t>สำนักงานป้องกันและบรรเทาสาธารณภัยจังหวัด</t>
  </si>
  <si>
    <t xml:space="preserve">สำนักงานสาธารณสุขจังหวัดกำแพงเพชร
องค์การบริหารส่วนจังหวัดกำแพงเพชร
</t>
  </si>
  <si>
    <t>สำนักงานสาธารณสุขจังหวัดกำแพงเพชร</t>
  </si>
  <si>
    <t>โครงชลประทานจังหวัดกำแพงเพชร
สำนักงานทรัพยากรน้ำที่ 1 สำนักงานจัดการทรัพยากรป่าไม้ที่ 4 (ตาก)
สำนักงานบริหารพื้นที่อนุรักษ์ที่ 12 (นครสวรรค์) สำนักงานทรัพยากรธรรมชาติและสิ่งแวดล้อมจังหวัดกำแพงเพชร</t>
  </si>
  <si>
    <t>สำนักงานปกครองส่วนท้องถิ่นจังหวัดกำแพงเพชร
สำนักงานจังหวัดกำแพงเพชร
ท่องเที่ยวและกีฬาจังหวัดกำแพงเพชร</t>
  </si>
  <si>
    <t>โครการชลประทานจังหวัดกำแพงเพชร
สำนักงานทรัพยากรน้ำที่ 1 สำนักงานจัดการทรัพยากรป่าไม้ที่ 4 (ตาก)
สำนักงานบริหารพื้นที่อนุรักษ์ที่ 12 (นครสวรรค์) สำนักงานทรัพยากรธรรมชาติและสิ่งแวดล้อมจังหวัดกำแพงเพชร</t>
  </si>
  <si>
    <t>โครงการชลประทานจังหวัดกำแพงเพชร
สำนักงานทรัพยากรน้ำที่ 1
สำนักงานทรัพยากรน้ำบาดาล เขต 7 (กำแพงเพชร)</t>
  </si>
  <si>
    <t>ระดับความตระหนักและความรู้เรื่องเสี่ยงๆในระดับมาก</t>
  </si>
  <si>
    <t>ผลกระทบ =
มีความหลากหลายของชนิดพืชและผลผลิคเพิ่มขึ้น มีความหลากหลายของพืชอาหารสัตว์และผลผลิตเพิ่มขึ้น</t>
  </si>
  <si>
    <t>มีความหลากหลายของชนิดพืชและผลผลิคเพิ่มขึ้น มีความหลากหลายของพืชอาหารสัตว์และผลผลิตเพิ่มขึ้น</t>
  </si>
  <si>
    <t>ปริมาณแหล่งน้ำเพิ่มขึ้น</t>
  </si>
  <si>
    <t>สถานีพัฒนาที่ดิน กพ.
โครงการชลประทาน กพ.
สำนักชลประทานที่ 4
สนง.ปภ.กพ.
ศูนย์ป้องกันและบรรเทาสาธารณภัยเขต 8 กพ.
สำนักทรัพยากรน้ำที่ 1
อำเภอ/อปท.
สำนักงานทรัพยากรน้ำที่ 1 สำนักงานจัดการทรัพยากรป่าไม้ที่ 4 (ตาก)
สำนักงานบริหารพื้นที่อนุรักษ์ที่ 12 (นครสวรรค์) สำนักงานทรัพยากรธรรมชาติและสิ่งแวดล้อมจังหวัดกำแพงเพชร</t>
  </si>
  <si>
    <t>แขวงทางหลวง
แขวงทางหลวงชนบท
สนง.โยธาธิการ
สนง.การท่องเที่ยว
สำนักบริหารพื้นที่อนุรักษ์ที่ 12</t>
  </si>
  <si>
    <t>สนง.การท่องเที่ยว
สนง.โยธาธิการ
สำนักบริหารพื้นที่อนุรักษ์ที่ 12</t>
  </si>
  <si>
    <t>แขวงทางหลวง
แขวงทางหลวงชนบท
สนง.การท่องเที่ยว</t>
  </si>
  <si>
    <t>สนง.ท่องเที่ยว
สนง.โยธาธิการ
สนง.วัฒนธรรม
อพท.4</t>
  </si>
  <si>
    <t>สนจ.กพ.
สนง.ทสจ.
สนง.ที่ดิน
สนง.สหกรณ์
สำนักจัดการทรัพยากรป่าไม้ที่ 4
สำนักบริหารพื้นที่อนุรักษ์ที่ 12</t>
  </si>
  <si>
    <t>การพัฒนาแหล่งน้ำและปรับปรุงระบบชลประทาน
(ก่อสร้างแหล่งน้ำในไร่นา/ขุดลอกแหล่งน้ำ/ปรับปรุงฝาย/สถานีสูบน้ำ/ก่อสร้างอาคารอัดน้ำ/ปรับปรุงประสิทธิภาพคลองส่งน้ำ/ก่อสร้างท่อลอดถนน/ปรับปรุงระบบคันคูน้ำ/ซ่อมแซมคันคลอง/อื่นๆ)</t>
  </si>
  <si>
    <t>การส่งเสริมประสิทธิภาพการบริหารจัดการน้ำเชิงบูรณาการ (น้ำผิวดิน/น้ำบาดาล)</t>
  </si>
  <si>
    <t>ปริมาณน้ำ/ประสิทธิภาพแหล่งกักเก็บน้ำ</t>
  </si>
  <si>
    <t>ปริมาณน้ำในแหล่งกักเก็บ/เพิ่มประสิทธิภาพแหล่งกักเก็บน้ำ</t>
  </si>
  <si>
    <t>เพิ่มประสิทธิภาพการกักเก็บน้ำ/การส่งน้ำ/สามารถบริหารจัดการน้ำอย่างมีประสิทธิภาพ</t>
  </si>
  <si>
    <t>แก้ไขปัญหาอุทกภัย/ภัยแล้ง/สามารถบริหารจัดการน้ำอย่างมีประสิทธิภาพรองรับภาคเกษตรและอุตสาหกรรม</t>
  </si>
  <si>
    <t>ปริมาณน้ำ/พื้นที่รับประโยชน์/ครัวเรือนที่ได้รับประโยชน์</t>
  </si>
  <si>
    <t>จำนวนแห่งที่ได้รับการพัฒนา/เพิ่มประสิทธิภาพ</t>
  </si>
  <si>
    <t xml:space="preserve">1. ประชาชนในพื้นที่
ทุกภาคส่วนมีน้ำในการอุปโภค บริโภคอย่างเพียงพอ และครอบคลุม ทั่วทุกพื้นที่ 
2. แก้ไขปัญหาความแห้งแล้ง และการขาดแคลนน้ำ
ในพื้นที่ 
3. เกิดการบริหารจัดการน้ำอย่างมีประสิทธิภาพ 
เสมอภาคและเท่าเทียม 
มีความยุติธรรม และยั่งยืน </t>
  </si>
  <si>
    <t>สร้างสมดุลระหว่างต้นทุนน้ำที่มีอยู่และน้ำที่ถูกใช้ไปให้เหมาะสมกับบริบทและความต้องการของประชาชนได้อย่างเต็มประสิทธิภาพในทุกพื้นที่</t>
  </si>
  <si>
    <t>โครงการที่ 9</t>
  </si>
  <si>
    <t>โครงการที่ 10</t>
  </si>
  <si>
    <t>โครงการที่ 11</t>
  </si>
  <si>
    <t xml:space="preserve">การส่งเสริมและพัฒนาการผลิตสินค้าเกษตรปลอดภัย พืชเศรษฐกิจ และพืชอัตลักษณ์ ตามศักยภาพของพื้นที่ </t>
  </si>
  <si>
    <t xml:space="preserve">ส่งเสริมและสนับสนุนการใช้เทคโนโลยีพลังงานทดแทนในกระบวนการผลิตและแปรรูปสินค้าเกษตร </t>
  </si>
  <si>
    <t xml:space="preserve">พัฒนาศักยภาพการแปรรูปสินค้าเกษตรด้วยนวัตกรรมและเทคโนโลยี </t>
  </si>
  <si>
    <t xml:space="preserve">จำนวนกลุ่มเกษตรกรที่เข้าร่วมโครงการ/สินค้าเกษตร </t>
  </si>
  <si>
    <t xml:space="preserve">จำนวนกลุ่มเกษตรกรที่เข้าร่วมโครงการ/จำนวนสินค้าเกษตรที่ได้รับการยกระดับ </t>
  </si>
  <si>
    <t xml:space="preserve">กลุ่มเกษตรกรมีความรู้ด้านเทคโนโลยีและนวัตกรรมทางการเกษตร/นำความรู้ไปประยุกต์ใช้ในพื้นที่ </t>
  </si>
  <si>
    <t xml:space="preserve">ยกระดับการแปรรูปสินค้าเกษตร </t>
  </si>
  <si>
    <t xml:space="preserve">เกษตรกร/กลุ่มเกษตรกร/สินค้าเกษตร/ระบบฐานข้อมูล </t>
  </si>
  <si>
    <t xml:space="preserve">จำนวน/ร้อยละ/เกษตรกร/กลุ่มเกษตรกร/สินค้าเกษตร/ระบบฐานข้อมูล </t>
  </si>
  <si>
    <t xml:space="preserve">ผลผลิตสินค้าเกษตรมีคุณภาพตามมาตรฐานความปลอดภัย 
พื้นที่เกษตรกรรมเป้าหมายมีการปรับปรุงพื้นที่เพื่อรองรับการผลิตสินค้าเกษตรปลอดภัย </t>
  </si>
  <si>
    <t xml:space="preserve">เกษตรกรและกลุ่มเกษตรกรมีความรู้ทักษะในการผลิตสินค้าเกษตรปลอดภัย </t>
  </si>
  <si>
    <t xml:space="preserve">จำนวนกลุ่มเกษตรกรที่เข้าร่วมโครงการ/เทคโนโลยีพลังงานทดแทน </t>
  </si>
  <si>
    <t xml:space="preserve">จำนวนกลุ่มเกษตรกรที่เข้าร่วมโครงการ/จำนวนเทคโนโลยีพลังงานทดแทนที่นำมาใช้ </t>
  </si>
  <si>
    <t xml:space="preserve">ส่งเสริมการใช้พลังงานทดแทน/ลดต้นทุนการใช้พลังงานเชื้อเพลิงในการผลิต </t>
  </si>
  <si>
    <t xml:space="preserve">กลุ่มเกษตรกรมีความรู้ทักษะได้รับการพัฒนาศักยภาพด้านการใช้เทคโนโลยีพลังงานทดแทน </t>
  </si>
  <si>
    <t xml:space="preserve">พัฒนาผลิตภัณฑ์ การตลาด และการประชาสัมพันธ์การท่องเที่ยว </t>
  </si>
  <si>
    <t xml:space="preserve">ผลิตภัณฑ์สนับสนุนการท่องเที่ยว/ช่องทางการตลาด/ประชาสัมพันธ์ </t>
  </si>
  <si>
    <t xml:space="preserve">ผลิตภัณฑ์สนับสนุนการท่องเที่ยวได้รับการพัฒนาคุณภาพ/ช่องทางประชาสัมพันธ์เพิ่มขึ้น </t>
  </si>
  <si>
    <t xml:space="preserve">ผลิตภัณฑ์สนับสนุนการท่องเที่ยวมีคุณภาพตามมาตรฐานกำหนด </t>
  </si>
  <si>
    <t xml:space="preserve">จำนวนนักท่องเที่ยวเพิ่มขึ้น/มีรายได้จากการท่องเที่ยวเพิ่มขึ้น </t>
  </si>
  <si>
    <t xml:space="preserve">พัฒนาการให้บริการสาธารณสุขอย่างมีประสิทธิภาพ </t>
  </si>
  <si>
    <t xml:space="preserve">จำนวน/ร้อยละ/ประชาชน/เกษตรกร/ลูกจ้างสถานประกอบการที่เข้าร่วมกิจกรรม </t>
  </si>
  <si>
    <t xml:space="preserve">ผลการตรวจเลือดกลุ่มเป้าหมาย </t>
  </si>
  <si>
    <t xml:space="preserve">ประชาชน/เกษตรกร/ลูกจ้างสถานประกอบการ กลุ่มเป้าหมายได้รับการตรวจสอบหาสารเคมีกำจัดศัตรูพืชในเลือด </t>
  </si>
  <si>
    <t xml:space="preserve">เสริมสร้างให้ประชาชนมีสุขภาพที่ดีเหมาะสม ป้องกันการควบคุมโรค </t>
  </si>
  <si>
    <t xml:space="preserve">การส่งเสริมเมืองสิ่งแวดล้อมยั่งยืนรองรับการเปลี่ยนแปลงในอนาคต </t>
  </si>
  <si>
    <t xml:space="preserve">จำนวนเมือง (อปท.) ที่เข้าร่วมโครงการ </t>
  </si>
  <si>
    <t xml:space="preserve">เมือง/อปท.ที่เข้าร่วมโครงการสามารถดำเนินการตามเกณฑ์มาตรฐานที่กำหนด </t>
  </si>
  <si>
    <t xml:space="preserve">เมืองมีคุณภาพสิ่งแวดล้อมภายในเมือง 
อยู่ในเกณฑ์มาตรฐาน </t>
  </si>
  <si>
    <t xml:space="preserve">ประชาชนมีคุณภาพชีวิตที่ดีภายใต้การบริหารจัดการคุณภาพสิ่งแวดล้อมที่สมดุล </t>
  </si>
  <si>
    <t xml:space="preserve">การป้องกันและปราบปรามการตัดไม้ทำลายป่าระดับจังหวัด </t>
  </si>
  <si>
    <t xml:space="preserve">จำนวน/ร้อยละ/กิจกรรมที่ดำเนินการ </t>
  </si>
  <si>
    <t xml:space="preserve">การลาดตระเวน 
การบังคับใช้กฎหมาย 
การอบรมให้ความรู้/สร้างเครือข่าย 
 </t>
  </si>
  <si>
    <t xml:space="preserve">การบริการจัดการทรัพยากรธรรมชาติมีประสิทธิภาพ </t>
  </si>
  <si>
    <t xml:space="preserve">การป้องกัน  และปราบปราม  
การตัดไม้ทำลายป่าเป็นไปอย่างมีประสิทธิภาพ  /มีเครือข่าย 
การดำเนินงานร่วมกันกับทุกภาคส่วน ในระดับพื้นที่ </t>
  </si>
  <si>
    <t>การบริหารจัดการทรัพยากรธรรมชาติและสิ่งแวดล้อมตามแนวพระราชดำริ และกิจการพิเศษ/การอนุรักษ์พันธุกรรมพืชอันเนื่องมา</t>
  </si>
  <si>
    <t xml:space="preserve">การสนับสนุน/การติดตามการดำเนินงานโครงการตามแนวพระราชดำริ </t>
  </si>
  <si>
    <t xml:space="preserve">จำนวนกิจกรรม/จำนวนครั้งการประสานงาน </t>
  </si>
  <si>
    <t xml:space="preserve">โครงการพระราชดำริได้รับการสนับสนุน แลผลักดันอย่างเป็นรูปธรรม /ทุกภาคส่วนสามารถน้อมนำแนวทางการพัฒนาตามแนวพระราชดำริไปใช้ได้อย่างถูกต้องและเหมาะสม </t>
  </si>
  <si>
    <t xml:space="preserve">ประชาชนสามารถอยู่ได้อย่างพอเพียงตามแนวพระราชดำริ โดยร่วมกันอนุรักษ์ทรัพยากรธรรมชาติและสิ่งแวดล้อม  
 </t>
  </si>
  <si>
    <t xml:space="preserve">การป้องกันแก้ไขปัญหาไฟป่า หมอกควัน และฝุ่นละอองขนาดเล็ก </t>
  </si>
  <si>
    <t xml:space="preserve">จำนวนจุดความร้อน 
จำนวนวันที่คุณภาพอากาศอยู่ในเกณฑ์มาตรฐาน 
พื้นที่เผาไหม้ </t>
  </si>
  <si>
    <t xml:space="preserve">การลาดตระเวน 
การจัดทำแนวกันไฟ 
การอบรมให้ความรู้/สร้างเครือข่าย 
การสื่อสาร/ประชาสัมพันธ์ 
การเฝ้าระวัง/เตือนภัย </t>
  </si>
  <si>
    <t xml:space="preserve">ปัญหาหมอกควันในพื้นที่ ลดน้อยลง  /มีแผนปฏิบัติการ เป็นกรอบแนวทาง ในการจัดการไฟป่า 
และหมอกควัน  ในพื้นที่ภาคเหนือ  /มีเครือข่ายเฝ้าระวังและการเตือนภัยจากปัญหาหมอกควันในพื้นที่ภาคเหนือ </t>
  </si>
  <si>
    <t xml:space="preserve">ประชาชนมีคุณภาพชีวิตที่ดี ลดปัญหาสุขภาพจากการเกิดไฟป่า หมอกควัน และฝุ่นละอองขนาดเล็ก </t>
  </si>
  <si>
    <t xml:space="preserve">การส่งเสริมการขับเคลื่อนโมเดลเศรษฐกิจใหม่  
(BCG Model) </t>
  </si>
  <si>
    <t xml:space="preserve">ชุมชน/อปท.ที่เข้าร่วมโครงการ </t>
  </si>
  <si>
    <t xml:space="preserve">จำนวนชุมชน/อปท.ที่เข้ร่วมโครงการ </t>
  </si>
  <si>
    <t xml:space="preserve">ประชาชนและภาคส่วนที่เกี่ยวข้องนำทรัพยากรในพื้นที่มาสร้างมูลค่าเพิ่ม เพื่อสร้างโอกาสทางเศรษฐกิจ ลดการใช้ทรัพยากร และลดการเกิดของเสีย </t>
  </si>
  <si>
    <t xml:space="preserve">ประชาชนมีคุณภาพชีวิตที่ดีภายใต้ทรัพยากรธรรมชาติและสิ่งแวดล้อมที่สมดุลตามแนวทางโมเดลเศรษฐกิจใหม่ (BCG Model) </t>
  </si>
  <si>
    <t xml:space="preserve">การเสริมสร้างชุมชนและครอบครัวเข้มแข็ง/เสริมสร้างความมั่นคงปลอดภัยในชีวิตและทรัพย์สิน </t>
  </si>
  <si>
    <t xml:space="preserve">พัฒนาศักยภาพโครงสร้างและสาธารณูปโภคพื้นฐานรองรับเศรษฐกิจและคุณภาพชีวิตที่ดี </t>
  </si>
  <si>
    <t xml:space="preserve">จำนวน/ร้อยละ/กิจกรรมก่อสร้าง/ระบบที่ได้รับการพัฒนา </t>
  </si>
  <si>
    <t xml:space="preserve">จัดระบบผังเมือง/พัฒนาระบบประปาหมู่บ้าน/พัฒนาสิ่งอำนวยความสะดวกและโครงสร้างพื้นฐาน/เพิ่มประสิทธิภาพการป้องกันตลิ่ง </t>
  </si>
  <si>
    <t xml:space="preserve">เกิดการพัฒนาสิ่งอำนวยความสะดวกและโครงสร้างพื้นฐานที่จำเป็นต่อการดำรงชีวิตของประชาชน </t>
  </si>
  <si>
    <t xml:space="preserve">ประชาชนมีคุณภาพชีวิตที่ดี  </t>
  </si>
  <si>
    <t xml:space="preserve">จำนวน/ร้อยละ/การจัดกิจกรรม/ประชาชนกลุ่มเปราะบางที่ได้รับการดูแล </t>
  </si>
  <si>
    <t xml:space="preserve">เพิ่มประสิทธิภาพการบริหารชุมชน/จัดตั้งศูนย์ไกล่เกลี่ยระงับข้อพิพาท/พัฒนาเครือข่าย/ส่งเสริมสวัสดิการ/เฝ้าระวังป้องกันอาชญากรรม/การปราบปรามยาเสพติด </t>
  </si>
  <si>
    <t xml:space="preserve">เพิ่มขีดความสามารถของชุมชนท้องถิ่นในการพัฒนา การพึ่งตนเอง การจัดการตนเองเพื่อสร้างสังคมคุณภาพ </t>
  </si>
  <si>
    <t xml:space="preserve">สถาบันครอบครัวมีความสามัคคี ปลอดภัย มีสวัสดิการที่ดี </t>
  </si>
  <si>
    <t xml:space="preserve">โครงการ 7 : การส่งเสริมประสิทธิภาพการบริหารจัดการน้ำเชิงบูรณาการ (น้ำผิวดิน/น้ำบาดาล)					</t>
  </si>
  <si>
    <t>ผลผลิต =
ปริมาณน้ำในแหล่งกักเก็บ/เพิ่มประสิทธิภาพแหล่งกักเก็บน้ำ</t>
  </si>
  <si>
    <t>ผลลัพธ์ =
เพิ่มประสิทธิภาพการกักเก็บน้ำ/การส่งน้ำ/สามารถบริหารจัดการน้ำอย่างมีประสิทธิภาพ</t>
  </si>
  <si>
    <t>ผลกระทบ =
แก้ไขปัญหาอุทกภัย/ภัยแล้ง/สามารถบริหารจัดการน้ำอย่างมีประสิทธิภาพรองรับภาคเกษตรและอุตสาหกรรม</t>
  </si>
  <si>
    <t>ผลผลิต =
จำนวนแห่งที่ได้รับการพัฒนา/เพิ่มประสิทธิภาพ</t>
  </si>
  <si>
    <t>ผลลัพธ์ =
"1. ประชาชนในพื้นที่
ทุกภาคส่วนมีน้ำในการอุปโภค บริโภคอย่างเพียงพอ และครอบคลุม ทั่วทุกพื้นที่ 
2. แก้ไขปัญหาความแห้งแล้ง และการขาดแคลนน้ำ
ในพื้นที่ 
3. เกิดการบริหารจัดการน้ำอย่างมีประสิทธิภาพ 
เสมอภาคและเท่าเทียม 
มีความยุติธรรม และยั่งยืน "</t>
  </si>
  <si>
    <t>ผลกระทบ =
สร้างสมดุลระหว่างต้นทุนน้ำที่มีอยู่และน้ำที่ถูกใช้ไปให้เหมาะสมกับบริบทและความต้องการของประชาชนได้อย่างเต็มประสิทธิภาพในทุกพื้นที่</t>
  </si>
  <si>
    <t xml:space="preserve">สถานีพัฒนาที่ดิน กพ. 
โครงการชลประทาน กพ. 
สำนักชลประทานที่ 4 
สนง.ปภ.กพ. 
ศูนย์ป้องกันและบรรเทาสาธารณภัยเขต 8 กพ. 
อำเภอ/อปท. </t>
  </si>
  <si>
    <t xml:space="preserve">สำนักทรัพยากรน้ำที่ 1 
สำนักทรัพยากรน้ำบาดาลเขต 7 </t>
  </si>
  <si>
    <t xml:space="preserve">โครงการ 6 : การพัฒนาแหล่งน้ำและปรับปรุงระบบชลประทาน
(ก่อสร้างแหล่งน้ำในไร่นา/ขุดลอกแหล่งน้ำ/ปรับปรุงฝาย/สถานีสูบน้ำ/ก่อสร้างอาคารอัดน้ำ/ปรับปรุงประสิทธิภาพคลองส่งน้ำ/ก่อสร้างท่อลอดถนน/ปรับปรุงระบบคันคูน้ำ/ซ่อมแซมคันคลอง/อื่นๆ)"						</t>
  </si>
  <si>
    <t xml:space="preserve">ผลผลิต =
จำนวน/ร้อยละ/เกษตรกร/กลุ่มเกษตรกร/สินค้าเกษตร/ระบบฐานข้อมูล </t>
  </si>
  <si>
    <t xml:space="preserve">ผลลัพธ์ =
ผลผลิตสินค้าเกษตรมีคุณภาพตามมาตรฐานความปลอดภัย 
พื้นที่เกษตรกรรมเป้าหมายมีการปรับปรุงพื้นที่เพื่อรองรับการผลิตสินค้าเกษตรปลอดภัย </t>
  </si>
  <si>
    <t xml:space="preserve">ผลกระทบ =
เกษตรกรและกลุ่มเกษตรกรมีความรู้ทักษะในการผลิตสินค้าเกษตรปลอดภัย </t>
  </si>
  <si>
    <t xml:space="preserve">ผลกระทบ =
กลุ่มเกษตรกรมีความรู้ทักษะได้รับการพัฒนาศักยภาพด้านการใช้เทคโนโลยีพลังงานทดแทน </t>
  </si>
  <si>
    <t xml:space="preserve">สนง.เกษตร 
สนง.ประมง 
สนง.ปศุสัตว์ 
สนง.เกษตรและสหกรณ์ 
สถานีพัฒนาที่ดิน 
สนง.พาณิชย์ 
สนง.สหกรณ์ 
ศูนย์ส่งเสริมและพัฒนาอาชีพการเกษตร </t>
  </si>
  <si>
    <t>สนง.พลังงานจังหวัดกำแพงเพชร</t>
  </si>
  <si>
    <t xml:space="preserve">ผลผลิต =
จำนวนกลุ่มเกษตรกรที่เข้าร่วมโครงการ/จำนวนสินค้าเกษตรที่ได้รับการยกระดับ </t>
  </si>
  <si>
    <t xml:space="preserve">ผลกระทบ =
กลุ่มเกษตรกรมีความรู้ด้านเทคโนโลยีและนวัตกรรมทางการเกษตร/นำความรู้ไปประยุกต์ใช้ในพื้นที่ </t>
  </si>
  <si>
    <t xml:space="preserve">สนง.เกษตรและสหกรณ์ 
สนง.อุตสาหกรรม 
สนง.สหกรณ์ 
สนจ.กพ. 
ศูนย์ส่งเสริมและพัฒนาอาชีพการเกษตร </t>
  </si>
  <si>
    <t xml:space="preserve">ผลผลิต =
จำนวนกลุ่มเกษตรกรที่เข้าร่วมโครงการ/จำนวนเทคโนโลยีพลังงานทดแทนที่นำมาใช้ </t>
  </si>
  <si>
    <t xml:space="preserve">ผลลัพธ์ =
ส่งเสริมการใช้พลังงานทดแทน/ลดต้นทุนการใช้พลังงานเชื้อเพลิงในการผลิต  </t>
  </si>
  <si>
    <t xml:space="preserve">โครงการ 9 : จัดตั้งศูนย์ควบคุมการเกิดโรคระบาดในพืชและสัตว์					</t>
  </si>
  <si>
    <t xml:space="preserve">โครงการ 10 : ส่งเสริมและสนับสนุนการใช้เทคโนโลยีพลังงานทดแทนในกระบวนการผลิตและแปรรูปสินค้าเกษตร 					</t>
  </si>
  <si>
    <t xml:space="preserve">โครงการ 11 : พัฒนาศักยภาพการแปรรูปสินค้าเกษตรด้วยนวัตกรรมและเทคโนโลยี 				</t>
  </si>
  <si>
    <t xml:space="preserve">โครงการ 8 : 
พัฒนาผลิตภัณฑ์ การตลาด และการประชาสัมพันธ์การท่องเที่ยว </t>
  </si>
  <si>
    <t xml:space="preserve">ผลผลิต =
ผลิตภัณฑ์สนับสนุนการท่องเที่ยวได้รับการพัฒนาคุณภาพ/ช่องทางประชาสัมพันธ์เพิ่มขึ้น </t>
  </si>
  <si>
    <t xml:space="preserve">ผลลัพธ์ =
ผลิตภัณฑ์สนับสนุนการท่องเที่ยวมีคุณภาพตามมาตรฐานกำหนด </t>
  </si>
  <si>
    <t xml:space="preserve">ผลกระทบ =
จำนวนนักท่องเที่ยวเพิ่มขึ้น/มีรายได้จากการท่องเที่ยวเพิ่มขึ้น </t>
  </si>
  <si>
    <t xml:space="preserve">ผลผลิต =
ผลการตรวจเลือดกลุ่มเป้าหมาย </t>
  </si>
  <si>
    <t xml:space="preserve">ผลลัพธ์ =
ประชาชน/เกษตรกร/ลูกจ้างสถานประกอบการ กลุ่มเป้าหมายได้รับการตรวจสอบหาสารเคมีกำจัดศัตรูพืชในเลือด </t>
  </si>
  <si>
    <t xml:space="preserve">ผลกระทบ =
เสริมสร้างให้ประชาชนมีสุขภาพที่ดีเหมาะสม ป้องกันการควบคุมโรค </t>
  </si>
  <si>
    <t xml:space="preserve">สนง.สาธารณสุข 
สนง.ส่งเสริมการปกครองท้องถิ่นอปท. </t>
  </si>
  <si>
    <t xml:space="preserve">โครงการ 3 : พัฒนาการให้บริการสาธารณสุขอย่างมีประสิทธิภาพ 					</t>
  </si>
  <si>
    <t xml:space="preserve">โครงการ 5 :การส่งเสริมเมืองสิ่งแวดล้อมยั่งยืนรองรับการเปลี่ยนแปลงในอนาคต </t>
  </si>
  <si>
    <t xml:space="preserve">ผลผลิต =
เมือง/อปท.ที่เข้าร่วมโครงการสามารถดำเนินการตามเกณฑ์มาตรฐานที่กำหนด </t>
  </si>
  <si>
    <t xml:space="preserve">ผลลัพธ์ =
เมืองมีคุณภาพสิ่งแวดล้อมภายในเมือง 
อยู่ในเกณฑ์มาตรฐาน </t>
  </si>
  <si>
    <t xml:space="preserve">ผลกระทบ =
ประชาชนมีคุณภาพชีวิตที่ดีภายใต้การบริหารจัดการคุณภาพสิ่งแวดล้อมที่สมดุล </t>
  </si>
  <si>
    <t xml:space="preserve">สนง.ทสจ. 
สนง.ส่งเสริมการปกครองท้องถิ่นอปท. </t>
  </si>
  <si>
    <t xml:space="preserve">โครงการ 6 :การป้องกันและปราบปรามการตัดไม้ทำลายป่าระดับจังหวัด </t>
  </si>
  <si>
    <t xml:space="preserve">ผลผลิต =การลาดตระเวน 
การบังคับใช้กฎหมาย 
การอบรมให้ความรู้/สร้างเครือข่าย 
</t>
  </si>
  <si>
    <t xml:space="preserve">ผลลัพธ์ = การป้องกัน  และปราบปราม  
การตัดไม้ทำลายป่าเป็นไปอย่างมีประสิทธิภาพ  / มีเครือข่าย การดำเนินงานร่วมกัน กับทุกภาคส่วน ในระดับพื้นที่ </t>
  </si>
  <si>
    <t xml:space="preserve">ผลกระทบ =
การบริการจัดการทรัพยากรธรรมชาติมีประสิทธิภาพ </t>
  </si>
  <si>
    <t xml:space="preserve">สนง.ทสจ. 
สำนักจัดการทรัพยากรป่าไม้ที่ 4 
สำนักบริหารพื้นที่อนุรักษ์ที่ 12 
กอ.รมน. 
ที่ทำการปกครองจังหวัด 
สนง.ส่งเสริมการปกครองท้องถิ่น </t>
  </si>
  <si>
    <t xml:space="preserve">โครงการ 7 : การบริหารจัดการทรัพยากรธรรมชาติ 
และสิ่งแวดล้อมตามแนวพระราชดำริ และกิจการพิเศษ/การอนุรักษ์พันธุกรรมพืชอันเนื่องมาจากพระราชดำริ 				</t>
  </si>
  <si>
    <t xml:space="preserve">ผลผลิต =จำนวนกิจกรรม/จำนวนครั้งการประสานงาน 
</t>
  </si>
  <si>
    <t xml:space="preserve">ผลลัพธ์ =
โครงการพระราชดำริได้รับการสนับสนุน แลผลักดันอย่างเป็นรูปธรรม /ทุกภาคส่วนสามารถน้อมนำแนวทางการพัฒนาตามแนวพระราชดำริไปใช้ได้อย่างถูกต้องและเหมาะสม </t>
  </si>
  <si>
    <t xml:space="preserve">ผลกระทบ =
ประชาชนสามารถอยู่ได้อย่างพอเพียงตามแนวพระราชดำริ โดยร่วมกันอนุรักษ์ทรัพยากรธรรมชาติและสิ่งแวดล้อม  </t>
  </si>
  <si>
    <t xml:space="preserve">สนจ.กพ. 
สนง.เกษตรและสหกรณ์ 
สนง.พัฒนาชุมชน 
สนง.ปศุสัตว์ 
สถานีพัฒนาที่ดิน 
สนง.เกษตร 
สนง.ศึกษาธิการ 
สนง.สาธารณสุข 
สนง.ส่งเสริมการปกครองท้องถิ่น 
สนง.ทสจ. 
สำนักจัดการทรัพยากรป่าไม้ที่ 4 
สำนักบริหารพื้นที่อนุรักษ์ที่ 12 </t>
  </si>
  <si>
    <t xml:space="preserve">โครงการ 8 :การป้องกันแก้ไขปัญหาไฟป่า หมอกควัน และฝุ่นละอองขนาดเล็ก </t>
  </si>
  <si>
    <t xml:space="preserve">ผลผลิต =
การลาดตระเวน 
การจัดทำแนวกันไฟ 
การอบรมให้ความรู้/สร้างเครือข่าย 
การสื่อสาร/ประชาสัมพันธ์ 
การเฝ้าระวัง/เตือนภัย </t>
  </si>
  <si>
    <t xml:space="preserve">ผลลัพธ์ =
๑. ปัญหาหมอกควันในพื้นที่ ลดน้อยลง  
๒. มีแผนปฏิบัติการ เป็นกรอบแนวทาง ในการจัดการไฟป่า และหมอกควัน  ในพื้นที่ภาคเหนือ  
๓.มีเครือข่ายเฝ้าระวังและการเตือนภัยจากปัญหาหมอกควันในพื้นที่ภาคเหนือ </t>
  </si>
  <si>
    <t xml:space="preserve">ผลกระทบ =
ประชาชนมีคุณภาพชีวิตที่ดี ลดปัญหาสุขภาพจากการเกิดไฟป่า หมอกควัน และฝุ่นละอองขนาดเล็ก </t>
  </si>
  <si>
    <t xml:space="preserve">หน่วยงานภายใต้ศูนย์บัญชาการไฟป่าหมอกควันและฝุ่นละองขนาดเล็กของจังหวัด </t>
  </si>
  <si>
    <t xml:space="preserve">โครงการ 9 : 	การส่งเสริมการขับเคลื่อนโมเดลเศรษฐกิจใหม่  
(BCG Model) 			</t>
  </si>
  <si>
    <t xml:space="preserve">ผลผลิต =
จำนวนชุมชน/อปท.ที่เข้าร่วมโครงการ </t>
  </si>
  <si>
    <t xml:space="preserve">ผลลัพธ์ =
ประชาชนและภาคส่วนที่เกี่ยวข้องนำทรัพยากรในพื้นที่มาสร้างมูลค่าเพิ่ม เพื่อสร้างโอกาสทางเศรษฐกิจ ลดการใช้ทรัพยากร และลดการเกิดของเสีย </t>
  </si>
  <si>
    <t xml:space="preserve">ผลกระทบ =
ประชาชนมีคุณภาพชีวิตที่ดีภายใต้ทรัพยากรธรรมชาติและสิ่งแวดล้อมที่สมดุลตามแนวทางโมเดลเศรษฐกิจใหม่ (BCG Model) </t>
  </si>
  <si>
    <t xml:space="preserve">สนง.ทสจ.กพ. 
สนง.อุตสาหกรรม </t>
  </si>
  <si>
    <t xml:space="preserve">ผลผลิต =
จัดระบบผังเมือง/พัฒนาระบบประปาหมู่บ้าน/พัฒนาสิ่งอำนวยความสะดวกและโครงสร้างพื้นฐาน/เพิ่มประสิทธิภาพการป้องกันตลิ่ง </t>
  </si>
  <si>
    <t xml:space="preserve">ผลลัพธ์ =
เกิดการพัฒนาสิ่งอำนวยความสะดวกและโครงสร้างพื้นฐานที่จำเป็นต่อการดำรงชีวิตของประชาชน </t>
  </si>
  <si>
    <t xml:space="preserve">ผลกระทบ =
ประชาชนมีคุณภาพชีวิตที่ดี  </t>
  </si>
  <si>
    <t xml:space="preserve">แขวงทางหลวง กพ. 
แขวงทางหลวงชนบท กพ. 
สนง.โยธาธิการ 
อำเภอ 
อปท. </t>
  </si>
  <si>
    <t xml:space="preserve"> ประชาชนมีที่ดินทำกินรายได้เพิ่มขึ้น</t>
  </si>
  <si>
    <t xml:space="preserve">โครงการ 4 : พัฒนาศักยภาพโครงสร้างและสาธารณูปโภคพื้นฐานรองรับเศรษฐกิจและคุณภาพชีวิตที่ดี 						</t>
  </si>
  <si>
    <t xml:space="preserve">โครงการ 5 : การเสริมสร้างชุมชนและครอบครัวเข้มแข็ง/เสริมสร้างความมั่นคงปลอดภัยในชีวิตและทรัพย์สิน 			</t>
  </si>
  <si>
    <t xml:space="preserve">ผลผลิต =
เพิ่มประสิทธิภาพการบริหารชุมชน/จัดตั้งศูนย์ไกล่เกลี่ยระงับข้อพิพาท/พัฒนาเครือข่าย/ส่งเสริมสวัสดิการ/เฝ้าระวังป้องกันอาชญากรรม/การปราบปรามยาเสพติด </t>
  </si>
  <si>
    <t xml:space="preserve">ผลลัพธ์ =
เพิ่มขีดความสามารถของชุมชนท้องถิ่นในการพัฒนา การพึ่งตนเอง การจัดการตนเองเพื่อสร้างสังคมคุณภาพ </t>
  </si>
  <si>
    <t xml:space="preserve">ผลกระทบ =
สถาบันครอบครัวมีความสามัคคี ปลอดภัย มีสวัสดิการที่ดี </t>
  </si>
  <si>
    <t xml:space="preserve">ที่ทำการปกครอง 
สนง.ยุติธรรม 
สนง.พัฒนาสังคม 
สนง.คุมประพฤติ 
สนง.พัฒนาชุมชน 
ศูนย์พัฒนาราษฎรบนพื้นที่สูง 
สนง.วัฒนธรรม 
สนง.ขนส่ง 
ตำรวจภูธร 
สนง.ปภ 
กอ.รมน. 
อำเภอ/อปท. </t>
  </si>
  <si>
    <t>มูลค่าทางเศรษฐกิจ</t>
  </si>
  <si>
    <t xml:space="preserve"> ประชาชนมีคุณภาพชีวิตที่ดีขึ้น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</si>
</sst>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8"/>
      <name val="Tahoma"/>
      <family val="2"/>
      <scheme val="minor"/>
    </font>
    <font>
      <b/>
      <sz val="14"/>
      <color theme="1"/>
      <name val="Tahoma"/>
      <family val="2"/>
      <scheme val="minor"/>
    </font>
    <font>
      <b/>
      <sz val="12"/>
      <color theme="1"/>
      <name val="Prompt Regular"/>
      <charset val="222"/>
    </font>
    <font>
      <b/>
      <sz val="12"/>
      <color theme="1"/>
      <name val="Prompt"/>
    </font>
    <font>
      <b/>
      <sz val="12"/>
      <color rgb="FFFF0000"/>
      <name val="Prompt Regular"/>
      <charset val="222"/>
    </font>
    <font>
      <sz val="11"/>
      <color rgb="FFFFC000"/>
      <name val="Tahoma"/>
      <family val="2"/>
      <scheme val="minor"/>
    </font>
    <font>
      <sz val="11"/>
      <color rgb="FF000000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1"/>
      <color rgb="FFFF0000"/>
      <name val="Tahoma"/>
      <family val="2"/>
      <scheme val="minor"/>
    </font>
    <font>
      <vertAlign val="superscript"/>
      <sz val="11"/>
      <color theme="1"/>
      <name val="Calibri (Body)"/>
    </font>
    <font>
      <sz val="12"/>
      <color theme="1"/>
      <name val="Tahoma"/>
      <family val="2"/>
      <charset val="222"/>
      <scheme val="minor"/>
    </font>
    <font>
      <sz val="11"/>
      <color rgb="FFFF0000"/>
      <name val="Tahoma"/>
      <family val="2"/>
      <scheme val="major"/>
    </font>
    <font>
      <b/>
      <sz val="36"/>
      <color rgb="FF204055"/>
      <name val="Prompt"/>
    </font>
    <font>
      <b/>
      <sz val="11"/>
      <color theme="1"/>
      <name val="Tahoma (เนื้อความ)"/>
      <charset val="222"/>
    </font>
    <font>
      <sz val="11"/>
      <color theme="1"/>
      <name val="Tahoma (เนื้อความ)"/>
      <charset val="222"/>
    </font>
    <font>
      <sz val="12"/>
      <color theme="1"/>
      <name val="Tahoma (เนื้อความ)"/>
      <charset val="222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E4D6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0" fontId="7" fillId="17" borderId="1" xfId="0" applyFont="1" applyFill="1" applyBorder="1"/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9" fillId="0" borderId="0" xfId="0" applyFont="1"/>
    <xf numFmtId="0" fontId="7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wrapText="1"/>
    </xf>
    <xf numFmtId="0" fontId="10" fillId="9" borderId="1" xfId="0" applyFont="1" applyFill="1" applyBorder="1" applyAlignment="1">
      <alignment wrapText="1"/>
    </xf>
    <xf numFmtId="0" fontId="10" fillId="0" borderId="1" xfId="0" applyFont="1" applyBorder="1"/>
    <xf numFmtId="0" fontId="10" fillId="10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10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0" fontId="0" fillId="0" borderId="8" xfId="0" applyBorder="1" applyAlignment="1">
      <alignment horizontal="left"/>
    </xf>
    <xf numFmtId="1" fontId="0" fillId="0" borderId="1" xfId="0" applyNumberFormat="1" applyBorder="1"/>
    <xf numFmtId="0" fontId="7" fillId="17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10" fillId="4" borderId="5" xfId="0" applyFont="1" applyFill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18" borderId="5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10" fillId="10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13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7" fillId="18" borderId="2" xfId="0" applyFont="1" applyFill="1" applyBorder="1" applyAlignment="1">
      <alignment horizontal="left" vertical="center"/>
    </xf>
    <xf numFmtId="0" fontId="7" fillId="18" borderId="3" xfId="0" applyFont="1" applyFill="1" applyBorder="1" applyAlignment="1">
      <alignment horizontal="left" vertical="center"/>
    </xf>
    <xf numFmtId="0" fontId="7" fillId="18" borderId="4" xfId="0" applyFont="1" applyFill="1" applyBorder="1" applyAlignment="1">
      <alignment horizontal="left" vertical="center"/>
    </xf>
    <xf numFmtId="0" fontId="7" fillId="0" borderId="0" xfId="0" applyFont="1"/>
    <xf numFmtId="2" fontId="7" fillId="0" borderId="1" xfId="0" applyNumberFormat="1" applyFont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0" fontId="13" fillId="0" borderId="1" xfId="0" applyFont="1" applyBorder="1"/>
    <xf numFmtId="0" fontId="7" fillId="17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6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5" fillId="0" borderId="1" xfId="0" applyFont="1" applyBorder="1"/>
    <xf numFmtId="0" fontId="18" fillId="0" borderId="1" xfId="0" applyFont="1" applyBorder="1"/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19" fillId="0" borderId="1" xfId="0" applyFont="1" applyBorder="1" applyAlignment="1">
      <alignment vertical="center" wrapText="1"/>
    </xf>
    <xf numFmtId="0" fontId="20" fillId="0" borderId="0" xfId="0" applyFont="1"/>
    <xf numFmtId="0" fontId="0" fillId="18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2" fontId="0" fillId="0" borderId="5" xfId="0" applyNumberFormat="1" applyBorder="1" applyAlignment="1">
      <alignment vertical="center"/>
    </xf>
    <xf numFmtId="1" fontId="0" fillId="0" borderId="5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2" fontId="0" fillId="0" borderId="10" xfId="0" applyNumberFormat="1" applyBorder="1" applyAlignment="1">
      <alignment vertical="center"/>
    </xf>
    <xf numFmtId="1" fontId="0" fillId="0" borderId="10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3" xfId="0" applyNumberFormat="1" applyBorder="1" applyAlignment="1">
      <alignment vertical="center"/>
    </xf>
    <xf numFmtId="2" fontId="0" fillId="0" borderId="4" xfId="0" applyNumberFormat="1" applyBorder="1" applyAlignment="1">
      <alignment vertical="center"/>
    </xf>
    <xf numFmtId="0" fontId="0" fillId="18" borderId="1" xfId="0" applyFill="1" applyBorder="1" applyAlignment="1">
      <alignment horizontal="left" vertical="center" wrapText="1"/>
    </xf>
    <xf numFmtId="0" fontId="0" fillId="18" borderId="2" xfId="0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2" fillId="0" borderId="0" xfId="0" applyFont="1"/>
    <xf numFmtId="0" fontId="21" fillId="5" borderId="1" xfId="0" applyFont="1" applyFill="1" applyBorder="1"/>
    <xf numFmtId="0" fontId="22" fillId="0" borderId="0" xfId="0" applyFont="1" applyAlignment="1">
      <alignment horizontal="center"/>
    </xf>
    <xf numFmtId="0" fontId="21" fillId="5" borderId="1" xfId="0" applyFont="1" applyFill="1" applyBorder="1" applyAlignment="1">
      <alignment wrapText="1"/>
    </xf>
    <xf numFmtId="0" fontId="21" fillId="5" borderId="1" xfId="0" applyFont="1" applyFill="1" applyBorder="1" applyAlignment="1">
      <alignment horizontal="center"/>
    </xf>
    <xf numFmtId="0" fontId="21" fillId="5" borderId="7" xfId="0" applyFont="1" applyFill="1" applyBorder="1" applyAlignment="1">
      <alignment horizontal="center" vertical="center" wrapText="1"/>
    </xf>
    <xf numFmtId="0" fontId="22" fillId="18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1" xfId="0" applyFont="1" applyBorder="1"/>
    <xf numFmtId="0" fontId="22" fillId="0" borderId="1" xfId="0" applyFont="1" applyBorder="1" applyAlignment="1">
      <alignment horizontal="justify" vertical="center"/>
    </xf>
    <xf numFmtId="0" fontId="21" fillId="5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0" fontId="21" fillId="5" borderId="1" xfId="0" applyFont="1" applyFill="1" applyBorder="1" applyAlignment="1">
      <alignment horizontal="right" vertical="center"/>
    </xf>
    <xf numFmtId="0" fontId="21" fillId="14" borderId="5" xfId="0" applyFont="1" applyFill="1" applyBorder="1" applyAlignment="1">
      <alignment horizontal="center"/>
    </xf>
    <xf numFmtId="0" fontId="22" fillId="14" borderId="5" xfId="0" applyFont="1" applyFill="1" applyBorder="1" applyAlignment="1">
      <alignment horizontal="left"/>
    </xf>
    <xf numFmtId="0" fontId="22" fillId="14" borderId="6" xfId="0" applyFont="1" applyFill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left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3" xfId="0" applyFont="1" applyBorder="1"/>
    <xf numFmtId="0" fontId="22" fillId="0" borderId="3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wrapText="1"/>
    </xf>
    <xf numFmtId="0" fontId="22" fillId="14" borderId="7" xfId="0" applyFont="1" applyFill="1" applyBorder="1" applyAlignment="1">
      <alignment horizontal="left" vertical="top" wrapText="1"/>
    </xf>
    <xf numFmtId="0" fontId="22" fillId="18" borderId="1" xfId="0" applyFont="1" applyFill="1" applyBorder="1" applyAlignment="1">
      <alignment horizontal="left" vertical="center" wrapText="1"/>
    </xf>
    <xf numFmtId="0" fontId="22" fillId="14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vertical="top" wrapText="1"/>
    </xf>
    <xf numFmtId="0" fontId="22" fillId="19" borderId="5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18" borderId="2" xfId="0" applyFont="1" applyFill="1" applyBorder="1" applyAlignment="1">
      <alignment horizontal="left" vertical="center" wrapText="1"/>
    </xf>
    <xf numFmtId="0" fontId="10" fillId="18" borderId="3" xfId="0" applyFont="1" applyFill="1" applyBorder="1" applyAlignment="1">
      <alignment horizontal="left" vertical="center" wrapText="1"/>
    </xf>
    <xf numFmtId="0" fontId="10" fillId="18" borderId="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18" borderId="2" xfId="0" applyFont="1" applyFill="1" applyBorder="1" applyAlignment="1">
      <alignment horizontal="left" vertical="center"/>
    </xf>
    <xf numFmtId="0" fontId="7" fillId="18" borderId="3" xfId="0" applyFont="1" applyFill="1" applyBorder="1" applyAlignment="1">
      <alignment horizontal="left" vertical="center"/>
    </xf>
    <xf numFmtId="0" fontId="7" fillId="18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17" borderId="2" xfId="0" applyFont="1" applyFill="1" applyBorder="1" applyAlignment="1">
      <alignment horizontal="center"/>
    </xf>
    <xf numFmtId="0" fontId="7" fillId="17" borderId="3" xfId="0" applyFont="1" applyFill="1" applyBorder="1" applyAlignment="1">
      <alignment horizontal="center"/>
    </xf>
    <xf numFmtId="0" fontId="7" fillId="17" borderId="4" xfId="0" applyFont="1" applyFill="1" applyBorder="1" applyAlignment="1">
      <alignment horizontal="center"/>
    </xf>
    <xf numFmtId="0" fontId="7" fillId="17" borderId="5" xfId="0" applyFont="1" applyFill="1" applyBorder="1" applyAlignment="1">
      <alignment horizontal="center" vertical="center" wrapText="1"/>
    </xf>
    <xf numFmtId="0" fontId="7" fillId="17" borderId="6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left" vertical="center"/>
    </xf>
    <xf numFmtId="0" fontId="7" fillId="17" borderId="2" xfId="0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7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17" borderId="11" xfId="0" applyFont="1" applyFill="1" applyBorder="1" applyAlignment="1">
      <alignment horizontal="center" vertical="center" wrapText="1"/>
    </xf>
    <xf numFmtId="0" fontId="7" fillId="17" borderId="12" xfId="0" applyFont="1" applyFill="1" applyBorder="1" applyAlignment="1">
      <alignment horizontal="center" vertical="center" wrapText="1"/>
    </xf>
    <xf numFmtId="0" fontId="7" fillId="17" borderId="13" xfId="0" applyFont="1" applyFill="1" applyBorder="1" applyAlignment="1">
      <alignment horizontal="center" vertical="center" wrapText="1"/>
    </xf>
    <xf numFmtId="0" fontId="21" fillId="18" borderId="2" xfId="0" applyFont="1" applyFill="1" applyBorder="1" applyAlignment="1">
      <alignment horizontal="left" vertical="center"/>
    </xf>
    <xf numFmtId="0" fontId="21" fillId="18" borderId="3" xfId="0" applyFont="1" applyFill="1" applyBorder="1" applyAlignment="1">
      <alignment horizontal="left" vertical="center"/>
    </xf>
    <xf numFmtId="0" fontId="21" fillId="18" borderId="4" xfId="0" applyFont="1" applyFill="1" applyBorder="1" applyAlignment="1">
      <alignment horizontal="left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1" fillId="18" borderId="1" xfId="0" applyFont="1" applyFill="1" applyBorder="1" applyAlignment="1">
      <alignment horizontal="left" vertical="center"/>
    </xf>
    <xf numFmtId="0" fontId="21" fillId="14" borderId="1" xfId="0" applyFont="1" applyFill="1" applyBorder="1" applyAlignment="1">
      <alignment horizontal="center" vertical="top"/>
    </xf>
    <xf numFmtId="0" fontId="22" fillId="14" borderId="9" xfId="0" applyFont="1" applyFill="1" applyBorder="1" applyAlignment="1">
      <alignment horizontal="left" vertical="top"/>
    </xf>
    <xf numFmtId="0" fontId="22" fillId="14" borderId="10" xfId="0" applyFont="1" applyFill="1" applyBorder="1" applyAlignment="1">
      <alignment horizontal="left" vertical="top"/>
    </xf>
    <xf numFmtId="0" fontId="22" fillId="14" borderId="11" xfId="0" applyFont="1" applyFill="1" applyBorder="1" applyAlignment="1">
      <alignment horizontal="left" vertical="top"/>
    </xf>
    <xf numFmtId="0" fontId="22" fillId="14" borderId="14" xfId="0" applyFont="1" applyFill="1" applyBorder="1" applyAlignment="1">
      <alignment horizontal="left" vertical="top"/>
    </xf>
    <xf numFmtId="0" fontId="22" fillId="14" borderId="8" xfId="0" applyFont="1" applyFill="1" applyBorder="1" applyAlignment="1">
      <alignment horizontal="left" vertical="top"/>
    </xf>
    <xf numFmtId="0" fontId="22" fillId="14" borderId="13" xfId="0" applyFont="1" applyFill="1" applyBorder="1" applyAlignment="1">
      <alignment horizontal="left" vertical="top"/>
    </xf>
    <xf numFmtId="0" fontId="22" fillId="15" borderId="14" xfId="0" applyFont="1" applyFill="1" applyBorder="1" applyAlignment="1">
      <alignment horizontal="left"/>
    </xf>
    <xf numFmtId="0" fontId="22" fillId="15" borderId="8" xfId="0" applyFont="1" applyFill="1" applyBorder="1" applyAlignment="1">
      <alignment horizontal="left"/>
    </xf>
    <xf numFmtId="0" fontId="21" fillId="14" borderId="11" xfId="0" applyFont="1" applyFill="1" applyBorder="1" applyAlignment="1">
      <alignment horizontal="center" vertical="top"/>
    </xf>
    <xf numFmtId="0" fontId="21" fillId="14" borderId="12" xfId="0" applyFont="1" applyFill="1" applyBorder="1" applyAlignment="1">
      <alignment horizontal="center" vertical="top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top" wrapText="1"/>
    </xf>
    <xf numFmtId="0" fontId="23" fillId="15" borderId="1" xfId="0" applyFont="1" applyFill="1" applyBorder="1" applyAlignment="1">
      <alignment horizontal="left"/>
    </xf>
    <xf numFmtId="0" fontId="21" fillId="5" borderId="7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left"/>
    </xf>
    <xf numFmtId="0" fontId="21" fillId="5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 vertical="center" wrapText="1"/>
    </xf>
    <xf numFmtId="0" fontId="22" fillId="15" borderId="2" xfId="0" applyFont="1" applyFill="1" applyBorder="1" applyAlignment="1">
      <alignment horizontal="center" vertical="center" wrapText="1"/>
    </xf>
    <xf numFmtId="0" fontId="22" fillId="15" borderId="3" xfId="0" applyFont="1" applyFill="1" applyBorder="1" applyAlignment="1">
      <alignment horizontal="center" vertical="center" wrapText="1"/>
    </xf>
    <xf numFmtId="0" fontId="22" fillId="15" borderId="4" xfId="0" applyFont="1" applyFill="1" applyBorder="1" applyAlignment="1">
      <alignment horizontal="center" vertical="center" wrapText="1"/>
    </xf>
    <xf numFmtId="0" fontId="21" fillId="18" borderId="2" xfId="0" applyFont="1" applyFill="1" applyBorder="1" applyAlignment="1">
      <alignment horizontal="left" vertical="center" wrapText="1"/>
    </xf>
    <xf numFmtId="0" fontId="21" fillId="18" borderId="3" xfId="0" applyFont="1" applyFill="1" applyBorder="1" applyAlignment="1">
      <alignment horizontal="left" vertical="center" wrapText="1"/>
    </xf>
    <xf numFmtId="0" fontId="21" fillId="18" borderId="8" xfId="0" applyFont="1" applyFill="1" applyBorder="1" applyAlignment="1">
      <alignment horizontal="left" vertical="center" wrapText="1"/>
    </xf>
    <xf numFmtId="0" fontId="21" fillId="18" borderId="13" xfId="0" applyFont="1" applyFill="1" applyBorder="1" applyAlignment="1">
      <alignment horizontal="left" vertical="center" wrapText="1"/>
    </xf>
    <xf numFmtId="0" fontId="7" fillId="16" borderId="5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2" fontId="0" fillId="0" borderId="1" xfId="0" applyNumberForma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194235</xdr:colOff>
      <xdr:row>4</xdr:row>
      <xdr:rowOff>125506</xdr:rowOff>
    </xdr:from>
    <xdr:to>
      <xdr:col>8</xdr:col>
      <xdr:colOff>582706</xdr:colOff>
      <xdr:row>18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7501F29D-4099-8148-B65B-B71951467FF1}"/>
            </a:ext>
          </a:extLst>
        </xdr:cNvPr>
        <xdr:cNvSpPr/>
      </xdr:nvSpPr>
      <xdr:spPr>
        <a:xfrm>
          <a:off x="6607735" y="862106"/>
          <a:ext cx="388471" cy="22972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21</xdr:row>
      <xdr:rowOff>125506</xdr:rowOff>
    </xdr:from>
    <xdr:to>
      <xdr:col>8</xdr:col>
      <xdr:colOff>582706</xdr:colOff>
      <xdr:row>41</xdr:row>
      <xdr:rowOff>73212</xdr:rowOff>
    </xdr:to>
    <xdr:sp macro="" textlink="">
      <xdr:nvSpPr>
        <xdr:cNvPr id="20" name="Right Brace 2">
          <a:extLst>
            <a:ext uri="{FF2B5EF4-FFF2-40B4-BE49-F238E27FC236}">
              <a16:creationId xmlns:a16="http://schemas.microsoft.com/office/drawing/2014/main" id="{6E9721AF-32E9-774B-A1AE-4DA976667EBB}"/>
            </a:ext>
          </a:extLst>
        </xdr:cNvPr>
        <xdr:cNvSpPr/>
      </xdr:nvSpPr>
      <xdr:spPr>
        <a:xfrm>
          <a:off x="7293535" y="862106"/>
          <a:ext cx="388471" cy="23861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45</xdr:row>
      <xdr:rowOff>125506</xdr:rowOff>
    </xdr:from>
    <xdr:to>
      <xdr:col>8</xdr:col>
      <xdr:colOff>582706</xdr:colOff>
      <xdr:row>60</xdr:row>
      <xdr:rowOff>73212</xdr:rowOff>
    </xdr:to>
    <xdr:sp macro="" textlink="">
      <xdr:nvSpPr>
        <xdr:cNvPr id="21" name="Right Brace 2">
          <a:extLst>
            <a:ext uri="{FF2B5EF4-FFF2-40B4-BE49-F238E27FC236}">
              <a16:creationId xmlns:a16="http://schemas.microsoft.com/office/drawing/2014/main" id="{6A001EE9-2F5A-3946-B18F-8AB6817B0F0D}"/>
            </a:ext>
          </a:extLst>
        </xdr:cNvPr>
        <xdr:cNvSpPr/>
      </xdr:nvSpPr>
      <xdr:spPr>
        <a:xfrm>
          <a:off x="7293535" y="862106"/>
          <a:ext cx="388471" cy="23861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64</xdr:row>
      <xdr:rowOff>125506</xdr:rowOff>
    </xdr:from>
    <xdr:to>
      <xdr:col>8</xdr:col>
      <xdr:colOff>582706</xdr:colOff>
      <xdr:row>76</xdr:row>
      <xdr:rowOff>73212</xdr:rowOff>
    </xdr:to>
    <xdr:sp macro="" textlink="">
      <xdr:nvSpPr>
        <xdr:cNvPr id="22" name="Right Brace 2">
          <a:extLst>
            <a:ext uri="{FF2B5EF4-FFF2-40B4-BE49-F238E27FC236}">
              <a16:creationId xmlns:a16="http://schemas.microsoft.com/office/drawing/2014/main" id="{FF0CC62A-3B78-D743-828F-48D725C8165D}"/>
            </a:ext>
          </a:extLst>
        </xdr:cNvPr>
        <xdr:cNvSpPr/>
      </xdr:nvSpPr>
      <xdr:spPr>
        <a:xfrm>
          <a:off x="7293535" y="862106"/>
          <a:ext cx="388471" cy="23861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217326</xdr:colOff>
      <xdr:row>79</xdr:row>
      <xdr:rowOff>10051</xdr:rowOff>
    </xdr:from>
    <xdr:to>
      <xdr:col>8</xdr:col>
      <xdr:colOff>605797</xdr:colOff>
      <xdr:row>92</xdr:row>
      <xdr:rowOff>92363</xdr:rowOff>
    </xdr:to>
    <xdr:sp macro="" textlink="">
      <xdr:nvSpPr>
        <xdr:cNvPr id="23" name="Right Brace 2">
          <a:extLst>
            <a:ext uri="{FF2B5EF4-FFF2-40B4-BE49-F238E27FC236}">
              <a16:creationId xmlns:a16="http://schemas.microsoft.com/office/drawing/2014/main" id="{D762E99E-308D-E145-84FC-37C23B054E2F}"/>
            </a:ext>
          </a:extLst>
        </xdr:cNvPr>
        <xdr:cNvSpPr/>
      </xdr:nvSpPr>
      <xdr:spPr>
        <a:xfrm>
          <a:off x="8114417" y="19129324"/>
          <a:ext cx="388471" cy="351131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96</xdr:row>
      <xdr:rowOff>125506</xdr:rowOff>
    </xdr:from>
    <xdr:to>
      <xdr:col>8</xdr:col>
      <xdr:colOff>582706</xdr:colOff>
      <xdr:row>111</xdr:row>
      <xdr:rowOff>73212</xdr:rowOff>
    </xdr:to>
    <xdr:sp macro="" textlink="">
      <xdr:nvSpPr>
        <xdr:cNvPr id="24" name="Right Brace 2">
          <a:extLst>
            <a:ext uri="{FF2B5EF4-FFF2-40B4-BE49-F238E27FC236}">
              <a16:creationId xmlns:a16="http://schemas.microsoft.com/office/drawing/2014/main" id="{FA4CFFAB-D895-3347-9086-E2FDC23D887B}"/>
            </a:ext>
          </a:extLst>
        </xdr:cNvPr>
        <xdr:cNvSpPr/>
      </xdr:nvSpPr>
      <xdr:spPr>
        <a:xfrm>
          <a:off x="7306235" y="870573"/>
          <a:ext cx="388471" cy="2369172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5</xdr:col>
      <xdr:colOff>954562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9</xdr:col>
      <xdr:colOff>1496937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iranan/Desktop/Sclae%20up%202566%20GHG/00%20GHG%203%20&#3592;&#3633;&#3591;&#3627;&#3623;&#3633;&#3604;/00%20GHG%20&#3619;&#3623;&#3617;%208%20&#3592;&#3633;&#3591;&#3627;&#3623;&#3633;&#3604;/&#3652;&#3615;&#3621;&#3660;&#3588;&#3635;&#3609;&#3623;&#3603;%20PPT%205/&#3652;&#3615;&#3621;&#3660;%20Excel%20&#3588;&#3623;&#3634;&#3617;&#3648;&#3626;&#3637;&#3656;&#3618;&#3591;/&#3649;&#3610;&#3610;&#3611;&#3619;&#3632;&#3648;&#3617;&#3636;&#3609;&#3619;&#3634;&#3618;&#3585;&#3634;&#3619;&#3588;&#3623;&#3634;&#3617;&#3648;&#3626;&#3637;&#3656;&#3618;&#3591;_&#3585;&#3635;&#3649;&#3614;&#3591;&#3648;&#3614;&#3594;&#3619;%20&#3649;&#3585;&#3657;&#3652;&#3586;.xlsx" TargetMode="External"/><Relationship Id="rId1" Type="http://schemas.openxmlformats.org/officeDocument/2006/relationships/externalLinkPath" Target="/Users/jiranan/Desktop/Sclae%20up%202566%20GHG/00%20GHG%203%20&#3592;&#3633;&#3591;&#3627;&#3623;&#3633;&#3604;/00%20GHG%20&#3619;&#3623;&#3617;%208%20&#3592;&#3633;&#3591;&#3627;&#3623;&#3633;&#3604;/&#3652;&#3615;&#3621;&#3660;&#3588;&#3635;&#3609;&#3623;&#3603;%20PPT%205/&#3652;&#3615;&#3621;&#3660;%20Excel%20&#3588;&#3623;&#3634;&#3617;&#3648;&#3626;&#3637;&#3656;&#3618;&#3591;/&#3649;&#3610;&#3610;&#3611;&#3619;&#3632;&#3648;&#3617;&#3636;&#3609;&#3619;&#3634;&#3618;&#3585;&#3634;&#3619;&#3588;&#3623;&#3634;&#3617;&#3648;&#3626;&#3637;&#3656;&#3618;&#3591;_&#3585;&#3635;&#3649;&#3614;&#3591;&#3648;&#3614;&#3594;&#3619;%20&#3649;&#3585;&#3657;&#3652;&#35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คำนิยาม"/>
      <sheetName val="2. หลักการประเมิน"/>
      <sheetName val="3. การประเมินความเสี่ยง"/>
      <sheetName val="4. การจัดลำดับความเสี่ยง"/>
      <sheetName val="5 โครงการ กิจกรรม"/>
      <sheetName val="6. กำหนดตัวชี้วัด"/>
      <sheetName val="7.ติดตามผล"/>
      <sheetName val="Sheet1"/>
      <sheetName val="8.ค่าน้ำหนักรายโครงการ "/>
      <sheetName val="8.1 ค่าน้ำหนักสาขาการจัดการน้ำ"/>
      <sheetName val="8.2 ค่าน้ำหนักสาขาการเกษตร"/>
      <sheetName val="8.3 ค่าน้ำหนักสาขาการท่องเที่ยว"/>
      <sheetName val="8.4 ค่าน้ำหนักสาขาสาธารณสุข"/>
      <sheetName val="8.5 ค่าน้ำหนักสาขามรัพยากรธรรมช"/>
      <sheetName val="8.6 ค่าน้ำหนักสาขาการตั้งถิ่นฐ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C5">
            <v>24.333333333333332</v>
          </cell>
          <cell r="D5">
            <v>12.666666666666666</v>
          </cell>
          <cell r="E5">
            <v>13.333333333333334</v>
          </cell>
          <cell r="F5">
            <v>19</v>
          </cell>
          <cell r="G5">
            <v>12.666666666666666</v>
          </cell>
          <cell r="H5">
            <v>4</v>
          </cell>
        </row>
        <row r="6">
          <cell r="C6">
            <v>17.666666666666668</v>
          </cell>
          <cell r="D6">
            <v>10.666666666666666</v>
          </cell>
          <cell r="E6">
            <v>11.666666666666666</v>
          </cell>
          <cell r="F6">
            <v>15</v>
          </cell>
          <cell r="G6">
            <v>10</v>
          </cell>
          <cell r="H6">
            <v>5.333333333333333</v>
          </cell>
        </row>
        <row r="7">
          <cell r="C7">
            <v>20</v>
          </cell>
          <cell r="D7">
            <v>13.333333333333334</v>
          </cell>
          <cell r="E7">
            <v>11</v>
          </cell>
          <cell r="F7">
            <v>13.333333333333334</v>
          </cell>
          <cell r="G7">
            <v>10.666666666666666</v>
          </cell>
          <cell r="H7">
            <v>5.333333333333333</v>
          </cell>
        </row>
        <row r="8">
          <cell r="C8">
            <v>15</v>
          </cell>
          <cell r="D8">
            <v>13.333333333333334</v>
          </cell>
          <cell r="E8">
            <v>9.3333333333333339</v>
          </cell>
          <cell r="F8">
            <v>10</v>
          </cell>
          <cell r="G8">
            <v>10.666666666666666</v>
          </cell>
          <cell r="H8">
            <v>5.333333333333333</v>
          </cell>
        </row>
        <row r="9">
          <cell r="C9">
            <v>18</v>
          </cell>
          <cell r="D9">
            <v>11</v>
          </cell>
          <cell r="E9">
            <v>12.666666666666666</v>
          </cell>
          <cell r="F9">
            <v>11.333333333333334</v>
          </cell>
          <cell r="G9">
            <v>11.666666666666666</v>
          </cell>
          <cell r="H9">
            <v>5</v>
          </cell>
        </row>
        <row r="21">
          <cell r="C21">
            <v>22.25</v>
          </cell>
          <cell r="D21">
            <v>11.25</v>
          </cell>
          <cell r="E21">
            <v>14.5</v>
          </cell>
          <cell r="F21">
            <v>19.5</v>
          </cell>
          <cell r="G21">
            <v>12</v>
          </cell>
          <cell r="H21">
            <v>9.5</v>
          </cell>
        </row>
        <row r="22">
          <cell r="C22">
            <v>18.75</v>
          </cell>
          <cell r="D22">
            <v>12.5</v>
          </cell>
          <cell r="E22">
            <v>13</v>
          </cell>
          <cell r="F22">
            <v>17</v>
          </cell>
          <cell r="G22">
            <v>13</v>
          </cell>
          <cell r="H22">
            <v>8</v>
          </cell>
        </row>
        <row r="23">
          <cell r="C23">
            <v>17.75</v>
          </cell>
          <cell r="D23">
            <v>13.75</v>
          </cell>
          <cell r="E23">
            <v>12.75</v>
          </cell>
          <cell r="F23">
            <v>17.5</v>
          </cell>
          <cell r="G23">
            <v>13</v>
          </cell>
          <cell r="H23">
            <v>7.25</v>
          </cell>
        </row>
        <row r="24">
          <cell r="C24">
            <v>18.2</v>
          </cell>
          <cell r="D24">
            <v>11.8</v>
          </cell>
          <cell r="E24">
            <v>13.2</v>
          </cell>
          <cell r="F24">
            <v>16.8</v>
          </cell>
          <cell r="G24">
            <v>11.6</v>
          </cell>
          <cell r="H24">
            <v>7</v>
          </cell>
        </row>
        <row r="25">
          <cell r="C25">
            <v>18.75</v>
          </cell>
          <cell r="D25">
            <v>12.5</v>
          </cell>
          <cell r="E25">
            <v>14.25</v>
          </cell>
          <cell r="F25">
            <v>18</v>
          </cell>
          <cell r="G25">
            <v>12.5</v>
          </cell>
          <cell r="H25">
            <v>7</v>
          </cell>
        </row>
        <row r="26">
          <cell r="C26">
            <v>20</v>
          </cell>
          <cell r="D26">
            <v>12.5</v>
          </cell>
          <cell r="E26">
            <v>14</v>
          </cell>
          <cell r="F26">
            <v>17.5</v>
          </cell>
          <cell r="G26">
            <v>11.25</v>
          </cell>
          <cell r="H26">
            <v>7.25</v>
          </cell>
        </row>
        <row r="27">
          <cell r="C27">
            <v>17.5</v>
          </cell>
          <cell r="D27">
            <v>13.75</v>
          </cell>
          <cell r="E27">
            <v>13.75</v>
          </cell>
          <cell r="F27">
            <v>17.5</v>
          </cell>
          <cell r="G27">
            <v>12.5</v>
          </cell>
          <cell r="H27">
            <v>5.75</v>
          </cell>
        </row>
        <row r="28">
          <cell r="C28">
            <v>17.5</v>
          </cell>
          <cell r="D28">
            <v>13.75</v>
          </cell>
          <cell r="E28">
            <v>13.75</v>
          </cell>
          <cell r="F28">
            <v>17.5</v>
          </cell>
          <cell r="G28">
            <v>12.5</v>
          </cell>
          <cell r="H28">
            <v>5.75</v>
          </cell>
        </row>
        <row r="37">
          <cell r="C37">
            <v>25</v>
          </cell>
          <cell r="D37">
            <v>12.333333333333334</v>
          </cell>
          <cell r="E37">
            <v>13.333333333333334</v>
          </cell>
          <cell r="F37">
            <v>17.666666666666668</v>
          </cell>
          <cell r="G37">
            <v>5.666666666666667</v>
          </cell>
          <cell r="H37">
            <v>8.6666666666666661</v>
          </cell>
        </row>
        <row r="38">
          <cell r="C38">
            <v>25</v>
          </cell>
          <cell r="D38">
            <v>12.333333333333334</v>
          </cell>
          <cell r="E38">
            <v>12.666666666666666</v>
          </cell>
          <cell r="F38">
            <v>17</v>
          </cell>
          <cell r="G38">
            <v>5.666666666666667</v>
          </cell>
          <cell r="H38">
            <v>7</v>
          </cell>
        </row>
        <row r="39">
          <cell r="C39">
            <v>21.666666666666668</v>
          </cell>
          <cell r="D39">
            <v>11.666666666666666</v>
          </cell>
          <cell r="E39">
            <v>12.333333333333334</v>
          </cell>
          <cell r="F39">
            <v>16.333333333333332</v>
          </cell>
          <cell r="G39">
            <v>5</v>
          </cell>
          <cell r="H39">
            <v>7.666666666666667</v>
          </cell>
        </row>
        <row r="40">
          <cell r="C40">
            <v>22.333333333333332</v>
          </cell>
          <cell r="D40">
            <v>14.333333333333334</v>
          </cell>
          <cell r="E40">
            <v>14</v>
          </cell>
          <cell r="F40">
            <v>18.666666666666668</v>
          </cell>
          <cell r="G40">
            <v>8</v>
          </cell>
          <cell r="H40">
            <v>8.3333333333333339</v>
          </cell>
        </row>
        <row r="41">
          <cell r="C41">
            <v>20.666666666666668</v>
          </cell>
          <cell r="D41">
            <v>13.666666666666666</v>
          </cell>
          <cell r="E41">
            <v>12.333333333333334</v>
          </cell>
          <cell r="F41">
            <v>17.333333333333332</v>
          </cell>
          <cell r="G41">
            <v>9</v>
          </cell>
          <cell r="H41">
            <v>7</v>
          </cell>
        </row>
        <row r="42">
          <cell r="C42">
            <v>18</v>
          </cell>
          <cell r="D42">
            <v>12.666666666666666</v>
          </cell>
          <cell r="E42">
            <v>9</v>
          </cell>
          <cell r="F42">
            <v>14.666666666666666</v>
          </cell>
          <cell r="G42">
            <v>9</v>
          </cell>
          <cell r="H42">
            <v>6.333333333333333</v>
          </cell>
        </row>
        <row r="43">
          <cell r="C43">
            <v>18.333333333333332</v>
          </cell>
          <cell r="D43">
            <v>12.666666666666666</v>
          </cell>
          <cell r="E43">
            <v>9</v>
          </cell>
          <cell r="F43">
            <v>14.666666666666666</v>
          </cell>
          <cell r="G43">
            <v>10.666666666666666</v>
          </cell>
          <cell r="H43">
            <v>6.333333333333333</v>
          </cell>
        </row>
        <row r="69">
          <cell r="C69">
            <v>24.5</v>
          </cell>
          <cell r="D69">
            <v>14.75</v>
          </cell>
          <cell r="E69">
            <v>13.75</v>
          </cell>
          <cell r="F69">
            <v>19.5</v>
          </cell>
          <cell r="G69">
            <v>12.25</v>
          </cell>
          <cell r="H69">
            <v>7.75</v>
          </cell>
        </row>
        <row r="70">
          <cell r="C70">
            <v>25</v>
          </cell>
          <cell r="D70">
            <v>14.75</v>
          </cell>
          <cell r="E70">
            <v>14.75</v>
          </cell>
          <cell r="F70">
            <v>18.5</v>
          </cell>
          <cell r="G70">
            <v>12.25</v>
          </cell>
          <cell r="H70">
            <v>7.75</v>
          </cell>
        </row>
        <row r="71">
          <cell r="C71">
            <v>25</v>
          </cell>
          <cell r="D71">
            <v>13.5</v>
          </cell>
          <cell r="E71">
            <v>15</v>
          </cell>
          <cell r="F71">
            <v>18</v>
          </cell>
          <cell r="G71">
            <v>14</v>
          </cell>
          <cell r="H71">
            <v>8.25</v>
          </cell>
        </row>
        <row r="72">
          <cell r="C72">
            <v>22</v>
          </cell>
          <cell r="D72">
            <v>11.25</v>
          </cell>
          <cell r="E72">
            <v>13.5</v>
          </cell>
          <cell r="F72">
            <v>17</v>
          </cell>
          <cell r="G72">
            <v>11.25</v>
          </cell>
          <cell r="H72">
            <v>7.5</v>
          </cell>
        </row>
        <row r="85">
          <cell r="C85">
            <v>21.333333333333332</v>
          </cell>
          <cell r="D85">
            <v>13.111111111111111</v>
          </cell>
          <cell r="E85">
            <v>11.555555555555555</v>
          </cell>
          <cell r="F85">
            <v>16.666666666666668</v>
          </cell>
          <cell r="G85">
            <v>13.333333333333334</v>
          </cell>
          <cell r="H85">
            <v>5.333333333333333</v>
          </cell>
        </row>
        <row r="86">
          <cell r="C86">
            <v>23.222222222222221</v>
          </cell>
          <cell r="D86">
            <v>13.555555555555555</v>
          </cell>
          <cell r="E86">
            <v>12.222222222222221</v>
          </cell>
          <cell r="F86">
            <v>17.333333333333332</v>
          </cell>
          <cell r="G86">
            <v>11.888888888888889</v>
          </cell>
          <cell r="H86">
            <v>5</v>
          </cell>
        </row>
        <row r="87">
          <cell r="C87">
            <v>21.111111111111111</v>
          </cell>
          <cell r="D87">
            <v>13.777777777777779</v>
          </cell>
          <cell r="E87">
            <v>11.444444444444445</v>
          </cell>
          <cell r="F87">
            <v>17</v>
          </cell>
          <cell r="G87">
            <v>11.333333333333334</v>
          </cell>
          <cell r="H87">
            <v>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zoomScale="85" zoomScaleNormal="85" workbookViewId="0">
      <selection activeCell="AB17" sqref="AB17"/>
    </sheetView>
  </sheetViews>
  <sheetFormatPr baseColWidth="10" defaultColWidth="8.6640625" defaultRowHeight="15" x14ac:dyDescent="0.2"/>
  <cols>
    <col min="1" max="16384" width="8.6640625" style="1"/>
  </cols>
  <sheetData>
    <row r="1" spans="1:13" s="2" customFormat="1" ht="22" customHeight="1" x14ac:dyDescent="0.25">
      <c r="A1" s="2" t="s">
        <v>0</v>
      </c>
    </row>
    <row r="3" spans="1:13" ht="41.5" customHeight="1" x14ac:dyDescent="0.2">
      <c r="A3" s="153" t="s">
        <v>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13" ht="47" customHeight="1" x14ac:dyDescent="0.2">
      <c r="A4" s="153" t="s">
        <v>1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3" ht="42" customHeight="1" x14ac:dyDescent="0.2">
      <c r="A5" s="153" t="s">
        <v>5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13" ht="32.5" customHeight="1" x14ac:dyDescent="0.2">
      <c r="A6" s="153" t="s">
        <v>1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</row>
    <row r="7" spans="1:13" ht="46" customHeight="1" x14ac:dyDescent="0.2">
      <c r="A7" s="153" t="s">
        <v>6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</row>
    <row r="8" spans="1:13" ht="32.5" customHeight="1" x14ac:dyDescent="0.2">
      <c r="A8" s="152" t="s">
        <v>1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3" ht="55.5" customHeight="1" x14ac:dyDescent="0.2">
      <c r="A9" s="153" t="s">
        <v>7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</row>
    <row r="10" spans="1:13" ht="40.5" customHeight="1" x14ac:dyDescent="0.2">
      <c r="A10" s="154" t="s">
        <v>1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</row>
    <row r="11" spans="1:13" ht="52.5" customHeight="1" x14ac:dyDescent="0.2">
      <c r="A11" s="153" t="s">
        <v>8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</row>
    <row r="12" spans="1:13" ht="40.5" customHeight="1" x14ac:dyDescent="0.2">
      <c r="A12" s="154" t="s">
        <v>2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</row>
    <row r="15" spans="1:13" ht="21" x14ac:dyDescent="0.25">
      <c r="A15" s="2" t="s">
        <v>3</v>
      </c>
      <c r="H15" s="3"/>
    </row>
    <row r="16" spans="1:13" x14ac:dyDescent="0.2">
      <c r="H16" s="3"/>
    </row>
    <row r="17" spans="1:13" x14ac:dyDescent="0.2">
      <c r="A17" s="15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</row>
    <row r="18" spans="1:13" x14ac:dyDescent="0.2">
      <c r="A18" s="155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</row>
    <row r="19" spans="1:13" x14ac:dyDescent="0.2">
      <c r="A19" s="15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</row>
    <row r="20" spans="1:13" x14ac:dyDescent="0.2">
      <c r="A20" s="155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</row>
    <row r="21" spans="1:13" x14ac:dyDescent="0.2">
      <c r="A21" s="155"/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</row>
    <row r="22" spans="1:13" x14ac:dyDescent="0.2">
      <c r="A22" s="155"/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</row>
    <row r="23" spans="1:13" x14ac:dyDescent="0.2">
      <c r="A23" s="155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</row>
    <row r="24" spans="1:13" x14ac:dyDescent="0.2">
      <c r="A24" s="155"/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</row>
    <row r="25" spans="1:13" x14ac:dyDescent="0.2">
      <c r="A25" s="155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</row>
    <row r="26" spans="1:13" x14ac:dyDescent="0.2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A42A0-6ACC-1442-B090-68A3257203B0}">
  <dimension ref="B3:J35"/>
  <sheetViews>
    <sheetView zoomScale="108" workbookViewId="0">
      <selection activeCell="N23" sqref="N23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0" t="s">
        <v>117</v>
      </c>
      <c r="C3" s="14" t="s">
        <v>82</v>
      </c>
      <c r="D3" s="14" t="s">
        <v>83</v>
      </c>
      <c r="E3" s="14" t="s">
        <v>84</v>
      </c>
      <c r="F3" s="14" t="s">
        <v>85</v>
      </c>
      <c r="G3" s="14" t="s">
        <v>63</v>
      </c>
      <c r="H3" s="14" t="s">
        <v>86</v>
      </c>
      <c r="I3" s="24" t="s">
        <v>87</v>
      </c>
      <c r="J3" s="14" t="s">
        <v>120</v>
      </c>
    </row>
    <row r="4" spans="2:10" x14ac:dyDescent="0.15">
      <c r="B4" s="259" t="s">
        <v>51</v>
      </c>
      <c r="C4" s="12">
        <v>20</v>
      </c>
      <c r="D4" s="12">
        <v>5</v>
      </c>
      <c r="E4" s="12">
        <v>15</v>
      </c>
      <c r="F4" s="12">
        <v>20</v>
      </c>
      <c r="G4" s="12">
        <v>10</v>
      </c>
      <c r="H4" s="12">
        <v>10</v>
      </c>
      <c r="I4" s="12">
        <f>SUM(C4:H4)</f>
        <v>80</v>
      </c>
      <c r="J4" s="258">
        <f>SUM(I4:I7)/4</f>
        <v>89</v>
      </c>
    </row>
    <row r="5" spans="2:10" x14ac:dyDescent="0.15">
      <c r="B5" s="260"/>
      <c r="C5" s="12">
        <v>25</v>
      </c>
      <c r="D5" s="12">
        <v>15</v>
      </c>
      <c r="E5" s="12">
        <v>15</v>
      </c>
      <c r="F5" s="12">
        <v>20</v>
      </c>
      <c r="G5" s="12">
        <v>15</v>
      </c>
      <c r="H5" s="12">
        <v>10</v>
      </c>
      <c r="I5" s="12">
        <f t="shared" ref="I5:I35" si="0">SUM(C5:H5)</f>
        <v>100</v>
      </c>
      <c r="J5" s="258"/>
    </row>
    <row r="6" spans="2:10" x14ac:dyDescent="0.15">
      <c r="B6" s="260"/>
      <c r="C6" s="12">
        <v>24</v>
      </c>
      <c r="D6" s="78">
        <v>10</v>
      </c>
      <c r="E6" s="12">
        <v>13</v>
      </c>
      <c r="F6" s="12">
        <v>18</v>
      </c>
      <c r="G6" s="12">
        <v>13</v>
      </c>
      <c r="H6" s="12">
        <v>8</v>
      </c>
      <c r="I6" s="12">
        <f t="shared" si="0"/>
        <v>86</v>
      </c>
      <c r="J6" s="258"/>
    </row>
    <row r="7" spans="2:10" x14ac:dyDescent="0.15">
      <c r="B7" s="260"/>
      <c r="C7" s="12">
        <v>20</v>
      </c>
      <c r="D7" s="12">
        <v>15</v>
      </c>
      <c r="E7" s="12">
        <v>15</v>
      </c>
      <c r="F7" s="12">
        <v>20</v>
      </c>
      <c r="G7" s="12">
        <v>10</v>
      </c>
      <c r="H7" s="12">
        <v>10</v>
      </c>
      <c r="I7" s="12">
        <f t="shared" si="0"/>
        <v>90</v>
      </c>
      <c r="J7" s="258"/>
    </row>
    <row r="8" spans="2:10" x14ac:dyDescent="0.15">
      <c r="B8" s="259" t="s">
        <v>52</v>
      </c>
      <c r="C8" s="12">
        <v>15</v>
      </c>
      <c r="D8" s="12">
        <v>10</v>
      </c>
      <c r="E8" s="12">
        <v>10</v>
      </c>
      <c r="F8" s="12">
        <v>15</v>
      </c>
      <c r="G8" s="12">
        <v>15</v>
      </c>
      <c r="H8" s="12">
        <v>8</v>
      </c>
      <c r="I8" s="12">
        <f t="shared" si="0"/>
        <v>73</v>
      </c>
      <c r="J8" s="258">
        <f t="shared" ref="J8" si="1">SUM(I8:I11)/4</f>
        <v>82.25</v>
      </c>
    </row>
    <row r="9" spans="2:10" x14ac:dyDescent="0.15">
      <c r="B9" s="260"/>
      <c r="C9" s="12">
        <v>20</v>
      </c>
      <c r="D9" s="12">
        <v>15</v>
      </c>
      <c r="E9" s="12">
        <v>15</v>
      </c>
      <c r="F9" s="12">
        <v>18</v>
      </c>
      <c r="G9" s="12">
        <v>15</v>
      </c>
      <c r="H9" s="12">
        <v>8</v>
      </c>
      <c r="I9" s="12">
        <f t="shared" si="0"/>
        <v>91</v>
      </c>
      <c r="J9" s="258"/>
    </row>
    <row r="10" spans="2:10" x14ac:dyDescent="0.15">
      <c r="B10" s="260"/>
      <c r="C10" s="12">
        <v>22</v>
      </c>
      <c r="D10" s="12">
        <v>10</v>
      </c>
      <c r="E10" s="12">
        <v>12</v>
      </c>
      <c r="F10" s="12">
        <v>17</v>
      </c>
      <c r="G10" s="12">
        <v>12</v>
      </c>
      <c r="H10" s="12">
        <v>8</v>
      </c>
      <c r="I10" s="12">
        <f t="shared" si="0"/>
        <v>81</v>
      </c>
      <c r="J10" s="258"/>
    </row>
    <row r="11" spans="2:10" x14ac:dyDescent="0.15">
      <c r="B11" s="260"/>
      <c r="C11" s="12">
        <v>18</v>
      </c>
      <c r="D11" s="12">
        <v>15</v>
      </c>
      <c r="E11" s="12">
        <v>15</v>
      </c>
      <c r="F11" s="12">
        <v>18</v>
      </c>
      <c r="G11" s="12">
        <v>10</v>
      </c>
      <c r="H11" s="12">
        <v>8</v>
      </c>
      <c r="I11" s="12">
        <f t="shared" si="0"/>
        <v>84</v>
      </c>
      <c r="J11" s="258"/>
    </row>
    <row r="12" spans="2:10" x14ac:dyDescent="0.15">
      <c r="B12" s="259" t="s">
        <v>53</v>
      </c>
      <c r="C12" s="12">
        <v>10</v>
      </c>
      <c r="D12" s="12">
        <v>15</v>
      </c>
      <c r="E12" s="12">
        <v>10</v>
      </c>
      <c r="F12" s="12">
        <v>15</v>
      </c>
      <c r="G12" s="12">
        <v>15</v>
      </c>
      <c r="H12" s="12">
        <v>5</v>
      </c>
      <c r="I12" s="12">
        <f t="shared" si="0"/>
        <v>70</v>
      </c>
      <c r="J12" s="258">
        <f t="shared" ref="J12" si="2">SUM(I12:I15)/4</f>
        <v>82</v>
      </c>
    </row>
    <row r="13" spans="2:10" x14ac:dyDescent="0.15">
      <c r="B13" s="260"/>
      <c r="C13" s="12">
        <v>23</v>
      </c>
      <c r="D13" s="12">
        <v>15</v>
      </c>
      <c r="E13" s="12">
        <v>15</v>
      </c>
      <c r="F13" s="12">
        <v>20</v>
      </c>
      <c r="G13" s="12">
        <v>15</v>
      </c>
      <c r="H13" s="12">
        <v>8</v>
      </c>
      <c r="I13" s="12">
        <f t="shared" si="0"/>
        <v>96</v>
      </c>
      <c r="J13" s="258"/>
    </row>
    <row r="14" spans="2:10" x14ac:dyDescent="0.15">
      <c r="B14" s="260"/>
      <c r="C14" s="12">
        <v>22</v>
      </c>
      <c r="D14" s="12">
        <v>10</v>
      </c>
      <c r="E14" s="12">
        <v>11</v>
      </c>
      <c r="F14" s="12">
        <v>17</v>
      </c>
      <c r="G14" s="12">
        <v>12</v>
      </c>
      <c r="H14" s="12">
        <v>8</v>
      </c>
      <c r="I14" s="12">
        <f t="shared" si="0"/>
        <v>80</v>
      </c>
      <c r="J14" s="258"/>
    </row>
    <row r="15" spans="2:10" x14ac:dyDescent="0.15">
      <c r="B15" s="260"/>
      <c r="C15" s="12">
        <v>16</v>
      </c>
      <c r="D15" s="12">
        <v>15</v>
      </c>
      <c r="E15" s="12">
        <v>15</v>
      </c>
      <c r="F15" s="12">
        <v>18</v>
      </c>
      <c r="G15" s="12">
        <v>10</v>
      </c>
      <c r="H15" s="12">
        <v>8</v>
      </c>
      <c r="I15" s="12">
        <f t="shared" si="0"/>
        <v>82</v>
      </c>
      <c r="J15" s="258"/>
    </row>
    <row r="16" spans="2:10" x14ac:dyDescent="0.15">
      <c r="B16" s="259" t="s">
        <v>54</v>
      </c>
      <c r="C16" s="12">
        <v>10</v>
      </c>
      <c r="D16" s="12">
        <v>5</v>
      </c>
      <c r="E16" s="12">
        <v>10</v>
      </c>
      <c r="F16" s="12">
        <v>10</v>
      </c>
      <c r="G16" s="12">
        <v>10</v>
      </c>
      <c r="H16" s="12">
        <v>5</v>
      </c>
      <c r="I16" s="12">
        <f t="shared" si="0"/>
        <v>50</v>
      </c>
      <c r="J16" s="258">
        <f t="shared" ref="J16" si="3">SUM(I16:I19)/4</f>
        <v>75.75</v>
      </c>
    </row>
    <row r="17" spans="2:10" x14ac:dyDescent="0.15">
      <c r="B17" s="260"/>
      <c r="C17" s="12">
        <v>23</v>
      </c>
      <c r="D17" s="12">
        <v>15</v>
      </c>
      <c r="E17" s="12">
        <v>15</v>
      </c>
      <c r="F17" s="12">
        <v>20</v>
      </c>
      <c r="G17" s="12">
        <v>15</v>
      </c>
      <c r="H17" s="12">
        <v>8</v>
      </c>
      <c r="I17" s="12">
        <f t="shared" si="0"/>
        <v>96</v>
      </c>
      <c r="J17" s="258"/>
    </row>
    <row r="18" spans="2:10" x14ac:dyDescent="0.15">
      <c r="B18" s="260"/>
      <c r="C18" s="12">
        <v>22</v>
      </c>
      <c r="D18" s="12">
        <v>9</v>
      </c>
      <c r="E18" s="12">
        <v>11</v>
      </c>
      <c r="F18" s="12">
        <v>16</v>
      </c>
      <c r="G18" s="12">
        <v>10</v>
      </c>
      <c r="H18" s="12">
        <v>9</v>
      </c>
      <c r="I18" s="12">
        <f t="shared" si="0"/>
        <v>77</v>
      </c>
      <c r="J18" s="258"/>
    </row>
    <row r="19" spans="2:10" x14ac:dyDescent="0.15">
      <c r="B19" s="260"/>
      <c r="C19" s="12">
        <v>16</v>
      </c>
      <c r="D19" s="12">
        <v>15</v>
      </c>
      <c r="E19" s="12">
        <v>15</v>
      </c>
      <c r="F19" s="12">
        <v>18</v>
      </c>
      <c r="G19" s="12">
        <v>8</v>
      </c>
      <c r="H19" s="12">
        <v>8</v>
      </c>
      <c r="I19" s="12">
        <f t="shared" si="0"/>
        <v>80</v>
      </c>
      <c r="J19" s="258"/>
    </row>
    <row r="20" spans="2:10" x14ac:dyDescent="0.15">
      <c r="B20" s="261" t="s">
        <v>55</v>
      </c>
      <c r="C20" s="12">
        <v>20</v>
      </c>
      <c r="D20" s="12">
        <v>15</v>
      </c>
      <c r="E20" s="12">
        <v>15</v>
      </c>
      <c r="F20" s="12">
        <v>20</v>
      </c>
      <c r="G20" s="12">
        <v>15</v>
      </c>
      <c r="H20" s="12">
        <v>5</v>
      </c>
      <c r="I20" s="12">
        <f t="shared" si="0"/>
        <v>90</v>
      </c>
      <c r="J20" s="258">
        <f t="shared" ref="J20" si="4">SUM(I20:I23)/4</f>
        <v>83</v>
      </c>
    </row>
    <row r="21" spans="2:10" x14ac:dyDescent="0.15">
      <c r="B21" s="261"/>
      <c r="C21" s="12">
        <v>18</v>
      </c>
      <c r="D21" s="12">
        <v>10</v>
      </c>
      <c r="E21" s="12">
        <v>15</v>
      </c>
      <c r="F21" s="12">
        <v>17</v>
      </c>
      <c r="G21" s="12">
        <v>15</v>
      </c>
      <c r="H21" s="12">
        <v>5</v>
      </c>
      <c r="I21" s="12">
        <f t="shared" si="0"/>
        <v>80</v>
      </c>
      <c r="J21" s="258"/>
    </row>
    <row r="22" spans="2:10" x14ac:dyDescent="0.15">
      <c r="B22" s="261"/>
      <c r="C22" s="12">
        <v>21</v>
      </c>
      <c r="D22" s="12">
        <v>10</v>
      </c>
      <c r="E22" s="12">
        <v>12</v>
      </c>
      <c r="F22" s="12">
        <v>16</v>
      </c>
      <c r="G22" s="12">
        <v>10</v>
      </c>
      <c r="H22" s="12">
        <v>8</v>
      </c>
      <c r="I22" s="12">
        <f t="shared" si="0"/>
        <v>77</v>
      </c>
      <c r="J22" s="258"/>
    </row>
    <row r="23" spans="2:10" x14ac:dyDescent="0.15">
      <c r="B23" s="261"/>
      <c r="C23" s="12">
        <v>16</v>
      </c>
      <c r="D23" s="12">
        <v>15</v>
      </c>
      <c r="E23" s="12">
        <v>15</v>
      </c>
      <c r="F23" s="12">
        <v>19</v>
      </c>
      <c r="G23" s="12">
        <v>10</v>
      </c>
      <c r="H23" s="12">
        <v>10</v>
      </c>
      <c r="I23" s="12">
        <f t="shared" si="0"/>
        <v>85</v>
      </c>
      <c r="J23" s="258"/>
    </row>
    <row r="24" spans="2:10" x14ac:dyDescent="0.15">
      <c r="B24" s="261" t="s">
        <v>56</v>
      </c>
      <c r="C24" s="12">
        <v>25</v>
      </c>
      <c r="D24" s="12">
        <v>15</v>
      </c>
      <c r="E24" s="12">
        <v>15</v>
      </c>
      <c r="F24" s="12">
        <v>20</v>
      </c>
      <c r="G24" s="12">
        <v>10</v>
      </c>
      <c r="H24" s="12">
        <v>5</v>
      </c>
      <c r="I24" s="12">
        <f t="shared" si="0"/>
        <v>90</v>
      </c>
      <c r="J24" s="258">
        <f>SUM(I24:I27)/4</f>
        <v>82.5</v>
      </c>
    </row>
    <row r="25" spans="2:10" x14ac:dyDescent="0.15">
      <c r="B25" s="261"/>
      <c r="C25" s="12">
        <v>18</v>
      </c>
      <c r="D25" s="12">
        <v>10</v>
      </c>
      <c r="E25" s="12">
        <v>15</v>
      </c>
      <c r="F25" s="12">
        <v>17</v>
      </c>
      <c r="G25" s="12">
        <v>15</v>
      </c>
      <c r="H25" s="12">
        <v>8</v>
      </c>
      <c r="I25" s="12">
        <f t="shared" si="0"/>
        <v>83</v>
      </c>
      <c r="J25" s="258"/>
    </row>
    <row r="26" spans="2:10" x14ac:dyDescent="0.15">
      <c r="B26" s="261"/>
      <c r="C26" s="12">
        <v>21</v>
      </c>
      <c r="D26" s="12">
        <v>10</v>
      </c>
      <c r="E26" s="12">
        <v>11</v>
      </c>
      <c r="F26" s="12">
        <v>15</v>
      </c>
      <c r="G26" s="12">
        <v>10</v>
      </c>
      <c r="H26" s="78">
        <v>8</v>
      </c>
      <c r="I26" s="12">
        <f t="shared" si="0"/>
        <v>75</v>
      </c>
      <c r="J26" s="258"/>
    </row>
    <row r="27" spans="2:10" x14ac:dyDescent="0.15">
      <c r="B27" s="261"/>
      <c r="C27" s="12">
        <v>16</v>
      </c>
      <c r="D27" s="12">
        <v>15</v>
      </c>
      <c r="E27" s="12">
        <v>15</v>
      </c>
      <c r="F27" s="12">
        <v>18</v>
      </c>
      <c r="G27" s="12">
        <v>10</v>
      </c>
      <c r="H27" s="12">
        <v>8</v>
      </c>
      <c r="I27" s="12">
        <f t="shared" si="0"/>
        <v>82</v>
      </c>
      <c r="J27" s="258"/>
    </row>
    <row r="28" spans="2:10" x14ac:dyDescent="0.15">
      <c r="B28" s="261" t="s">
        <v>57</v>
      </c>
      <c r="C28" s="12">
        <v>20</v>
      </c>
      <c r="D28" s="12">
        <v>15</v>
      </c>
      <c r="E28" s="12">
        <v>15</v>
      </c>
      <c r="F28" s="12">
        <v>20</v>
      </c>
      <c r="G28" s="12">
        <v>15</v>
      </c>
      <c r="H28" s="12">
        <v>5</v>
      </c>
      <c r="I28" s="12">
        <f t="shared" si="0"/>
        <v>90</v>
      </c>
      <c r="J28" s="258">
        <f t="shared" ref="J28" si="5">SUM(I28:I31)/4</f>
        <v>80.75</v>
      </c>
    </row>
    <row r="29" spans="2:10" x14ac:dyDescent="0.15">
      <c r="B29" s="261"/>
      <c r="C29" s="12">
        <v>15</v>
      </c>
      <c r="D29" s="12">
        <v>15</v>
      </c>
      <c r="E29" s="12">
        <v>15</v>
      </c>
      <c r="F29" s="12">
        <v>18</v>
      </c>
      <c r="G29" s="12">
        <v>15</v>
      </c>
      <c r="H29" s="12">
        <v>5</v>
      </c>
      <c r="I29" s="12">
        <f t="shared" si="0"/>
        <v>83</v>
      </c>
      <c r="J29" s="258"/>
    </row>
    <row r="30" spans="2:10" x14ac:dyDescent="0.15">
      <c r="B30" s="261"/>
      <c r="C30" s="12">
        <v>20</v>
      </c>
      <c r="D30" s="12">
        <v>10</v>
      </c>
      <c r="E30" s="12">
        <v>10</v>
      </c>
      <c r="F30" s="12">
        <v>14</v>
      </c>
      <c r="G30" s="12">
        <v>10</v>
      </c>
      <c r="H30" s="12">
        <v>8</v>
      </c>
      <c r="I30" s="12">
        <f t="shared" si="0"/>
        <v>72</v>
      </c>
      <c r="J30" s="258"/>
    </row>
    <row r="31" spans="2:10" x14ac:dyDescent="0.15">
      <c r="B31" s="261"/>
      <c r="C31" s="12">
        <v>15</v>
      </c>
      <c r="D31" s="12">
        <v>15</v>
      </c>
      <c r="E31" s="12">
        <v>15</v>
      </c>
      <c r="F31" s="12">
        <v>18</v>
      </c>
      <c r="G31" s="12">
        <v>10</v>
      </c>
      <c r="H31" s="12">
        <v>5</v>
      </c>
      <c r="I31" s="12">
        <f t="shared" si="0"/>
        <v>78</v>
      </c>
      <c r="J31" s="258"/>
    </row>
    <row r="32" spans="2:10" x14ac:dyDescent="0.15">
      <c r="B32" s="261" t="s">
        <v>58</v>
      </c>
      <c r="C32" s="12">
        <v>20</v>
      </c>
      <c r="D32" s="12">
        <v>15</v>
      </c>
      <c r="E32" s="12">
        <v>15</v>
      </c>
      <c r="F32" s="12">
        <v>20</v>
      </c>
      <c r="G32" s="12">
        <v>15</v>
      </c>
      <c r="H32" s="12">
        <v>5</v>
      </c>
      <c r="I32" s="12">
        <f t="shared" si="0"/>
        <v>90</v>
      </c>
      <c r="J32" s="258">
        <f t="shared" ref="J32" si="6">SUM(I32:I35)/4</f>
        <v>80.75</v>
      </c>
    </row>
    <row r="33" spans="2:10" x14ac:dyDescent="0.15">
      <c r="B33" s="261"/>
      <c r="C33" s="12">
        <v>15</v>
      </c>
      <c r="D33" s="12">
        <v>15</v>
      </c>
      <c r="E33" s="12">
        <v>15</v>
      </c>
      <c r="F33" s="12">
        <v>18</v>
      </c>
      <c r="G33" s="12">
        <v>15</v>
      </c>
      <c r="H33" s="12">
        <v>5</v>
      </c>
      <c r="I33" s="12">
        <f t="shared" si="0"/>
        <v>83</v>
      </c>
      <c r="J33" s="258"/>
    </row>
    <row r="34" spans="2:10" x14ac:dyDescent="0.15">
      <c r="B34" s="261"/>
      <c r="C34" s="12">
        <v>20</v>
      </c>
      <c r="D34" s="12">
        <v>10</v>
      </c>
      <c r="E34" s="12">
        <v>10</v>
      </c>
      <c r="F34" s="12">
        <v>14</v>
      </c>
      <c r="G34" s="12">
        <v>10</v>
      </c>
      <c r="H34" s="12">
        <v>8</v>
      </c>
      <c r="I34" s="12">
        <f t="shared" si="0"/>
        <v>72</v>
      </c>
      <c r="J34" s="258"/>
    </row>
    <row r="35" spans="2:10" x14ac:dyDescent="0.15">
      <c r="B35" s="261"/>
      <c r="C35" s="12">
        <v>15</v>
      </c>
      <c r="D35" s="12">
        <v>15</v>
      </c>
      <c r="E35" s="12">
        <v>15</v>
      </c>
      <c r="F35" s="12">
        <v>18</v>
      </c>
      <c r="G35" s="12">
        <v>10</v>
      </c>
      <c r="H35" s="12">
        <v>5</v>
      </c>
      <c r="I35" s="12">
        <f t="shared" si="0"/>
        <v>78</v>
      </c>
      <c r="J35" s="258"/>
    </row>
  </sheetData>
  <mergeCells count="16">
    <mergeCell ref="B4:B7"/>
    <mergeCell ref="J4:J7"/>
    <mergeCell ref="B8:B11"/>
    <mergeCell ref="J8:J11"/>
    <mergeCell ref="B12:B15"/>
    <mergeCell ref="J12:J15"/>
    <mergeCell ref="B28:B31"/>
    <mergeCell ref="J28:J31"/>
    <mergeCell ref="B32:B35"/>
    <mergeCell ref="J32:J35"/>
    <mergeCell ref="B16:B19"/>
    <mergeCell ref="J16:J19"/>
    <mergeCell ref="B20:B23"/>
    <mergeCell ref="J20:J23"/>
    <mergeCell ref="B24:B27"/>
    <mergeCell ref="J24:J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F1173-6D80-D549-8C17-12AB1AAEB0C4}">
  <dimension ref="B3:J24"/>
  <sheetViews>
    <sheetView zoomScale="132" workbookViewId="0">
      <selection activeCell="H18" sqref="H18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0" t="s">
        <v>117</v>
      </c>
      <c r="C3" s="14" t="s">
        <v>82</v>
      </c>
      <c r="D3" s="14" t="s">
        <v>83</v>
      </c>
      <c r="E3" s="14" t="s">
        <v>84</v>
      </c>
      <c r="F3" s="14" t="s">
        <v>85</v>
      </c>
      <c r="G3" s="14" t="s">
        <v>63</v>
      </c>
      <c r="H3" s="14" t="s">
        <v>86</v>
      </c>
      <c r="I3" s="24" t="s">
        <v>87</v>
      </c>
      <c r="J3" s="14" t="s">
        <v>120</v>
      </c>
    </row>
    <row r="4" spans="2:10" x14ac:dyDescent="0.15">
      <c r="B4" s="259" t="s">
        <v>51</v>
      </c>
      <c r="C4" s="12">
        <v>25</v>
      </c>
      <c r="D4" s="12">
        <v>8</v>
      </c>
      <c r="E4" s="12">
        <v>10</v>
      </c>
      <c r="F4" s="12">
        <v>15</v>
      </c>
      <c r="G4" s="12">
        <v>5</v>
      </c>
      <c r="H4" s="12">
        <v>6</v>
      </c>
      <c r="I4" s="12">
        <f>SUM(C4:H4)</f>
        <v>69</v>
      </c>
      <c r="J4" s="258">
        <f>SUM(I4:I6)/3</f>
        <v>82.666666666666671</v>
      </c>
    </row>
    <row r="5" spans="2:10" x14ac:dyDescent="0.15">
      <c r="B5" s="260"/>
      <c r="C5" s="12">
        <v>25</v>
      </c>
      <c r="D5" s="12">
        <v>14</v>
      </c>
      <c r="E5" s="12">
        <v>15</v>
      </c>
      <c r="F5" s="12">
        <v>18</v>
      </c>
      <c r="G5" s="12">
        <v>12</v>
      </c>
      <c r="H5" s="12">
        <v>10</v>
      </c>
      <c r="I5" s="12">
        <f t="shared" ref="I5:I24" si="0">SUM(C5:H5)</f>
        <v>94</v>
      </c>
      <c r="J5" s="258"/>
    </row>
    <row r="6" spans="2:10" x14ac:dyDescent="0.15">
      <c r="B6" s="260"/>
      <c r="C6" s="12">
        <v>25</v>
      </c>
      <c r="D6" s="12">
        <v>15</v>
      </c>
      <c r="E6" s="12">
        <v>15</v>
      </c>
      <c r="F6" s="12">
        <v>20</v>
      </c>
      <c r="G6" s="12">
        <v>0</v>
      </c>
      <c r="H6" s="12">
        <v>10</v>
      </c>
      <c r="I6" s="12">
        <f t="shared" si="0"/>
        <v>85</v>
      </c>
      <c r="J6" s="258"/>
    </row>
    <row r="7" spans="2:10" x14ac:dyDescent="0.15">
      <c r="B7" s="259" t="s">
        <v>52</v>
      </c>
      <c r="C7" s="12">
        <v>25</v>
      </c>
      <c r="D7" s="12">
        <v>8</v>
      </c>
      <c r="E7" s="12">
        <v>8</v>
      </c>
      <c r="F7" s="12">
        <v>13</v>
      </c>
      <c r="G7" s="12">
        <v>5</v>
      </c>
      <c r="H7" s="12">
        <v>5</v>
      </c>
      <c r="I7" s="12">
        <f t="shared" si="0"/>
        <v>64</v>
      </c>
      <c r="J7" s="258">
        <f>SUM(I7:I9)/3</f>
        <v>79.666666666666671</v>
      </c>
    </row>
    <row r="8" spans="2:10" x14ac:dyDescent="0.15">
      <c r="B8" s="260"/>
      <c r="C8" s="12">
        <v>25</v>
      </c>
      <c r="D8" s="12">
        <v>14</v>
      </c>
      <c r="E8" s="12">
        <v>15</v>
      </c>
      <c r="F8" s="12">
        <v>18</v>
      </c>
      <c r="G8" s="12">
        <v>12</v>
      </c>
      <c r="H8" s="12">
        <v>9</v>
      </c>
      <c r="I8" s="12">
        <f t="shared" si="0"/>
        <v>93</v>
      </c>
      <c r="J8" s="258"/>
    </row>
    <row r="9" spans="2:10" x14ac:dyDescent="0.15">
      <c r="B9" s="260"/>
      <c r="C9" s="12">
        <v>25</v>
      </c>
      <c r="D9" s="12">
        <v>15</v>
      </c>
      <c r="E9" s="12">
        <v>15</v>
      </c>
      <c r="F9" s="12">
        <v>20</v>
      </c>
      <c r="G9" s="12">
        <v>0</v>
      </c>
      <c r="H9" s="12">
        <v>7</v>
      </c>
      <c r="I9" s="12">
        <f t="shared" si="0"/>
        <v>82</v>
      </c>
      <c r="J9" s="258"/>
    </row>
    <row r="10" spans="2:10" x14ac:dyDescent="0.15">
      <c r="B10" s="259" t="s">
        <v>53</v>
      </c>
      <c r="C10" s="12">
        <v>15</v>
      </c>
      <c r="D10" s="12">
        <v>5</v>
      </c>
      <c r="E10" s="12">
        <v>7</v>
      </c>
      <c r="F10" s="12">
        <v>10</v>
      </c>
      <c r="G10" s="12">
        <v>3</v>
      </c>
      <c r="H10" s="12">
        <v>4</v>
      </c>
      <c r="I10" s="12">
        <f t="shared" si="0"/>
        <v>44</v>
      </c>
      <c r="J10" s="258">
        <f>SUM(I10:I12)/3</f>
        <v>74.666666666666671</v>
      </c>
    </row>
    <row r="11" spans="2:10" x14ac:dyDescent="0.15">
      <c r="B11" s="260"/>
      <c r="C11" s="12">
        <v>25</v>
      </c>
      <c r="D11" s="12">
        <v>15</v>
      </c>
      <c r="E11" s="12">
        <v>15</v>
      </c>
      <c r="F11" s="12">
        <v>19</v>
      </c>
      <c r="G11" s="12">
        <v>12</v>
      </c>
      <c r="H11" s="12">
        <v>9</v>
      </c>
      <c r="I11" s="12">
        <f t="shared" si="0"/>
        <v>95</v>
      </c>
      <c r="J11" s="258"/>
    </row>
    <row r="12" spans="2:10" x14ac:dyDescent="0.15">
      <c r="B12" s="260"/>
      <c r="C12" s="12">
        <v>25</v>
      </c>
      <c r="D12" s="12">
        <v>15</v>
      </c>
      <c r="E12" s="12">
        <v>15</v>
      </c>
      <c r="F12" s="12">
        <v>20</v>
      </c>
      <c r="G12" s="12">
        <v>0</v>
      </c>
      <c r="H12" s="12">
        <v>10</v>
      </c>
      <c r="I12" s="12">
        <f t="shared" si="0"/>
        <v>85</v>
      </c>
      <c r="J12" s="258"/>
    </row>
    <row r="13" spans="2:10" x14ac:dyDescent="0.15">
      <c r="B13" s="259" t="s">
        <v>54</v>
      </c>
      <c r="C13" s="12">
        <v>20</v>
      </c>
      <c r="D13" s="12">
        <v>13</v>
      </c>
      <c r="E13" s="12">
        <v>12</v>
      </c>
      <c r="F13" s="12">
        <v>16</v>
      </c>
      <c r="G13" s="12">
        <v>12</v>
      </c>
      <c r="H13" s="12">
        <v>8</v>
      </c>
      <c r="I13" s="12">
        <f t="shared" si="0"/>
        <v>81</v>
      </c>
      <c r="J13" s="258">
        <f>SUM(I13:I15)/3</f>
        <v>85.666666666666671</v>
      </c>
    </row>
    <row r="14" spans="2:10" x14ac:dyDescent="0.15">
      <c r="B14" s="260"/>
      <c r="C14" s="12">
        <v>22</v>
      </c>
      <c r="D14" s="12">
        <v>15</v>
      </c>
      <c r="E14" s="12">
        <v>15</v>
      </c>
      <c r="F14" s="12">
        <v>20</v>
      </c>
      <c r="G14" s="12">
        <v>12</v>
      </c>
      <c r="H14" s="12">
        <v>10</v>
      </c>
      <c r="I14" s="12">
        <f t="shared" si="0"/>
        <v>94</v>
      </c>
      <c r="J14" s="258"/>
    </row>
    <row r="15" spans="2:10" x14ac:dyDescent="0.15">
      <c r="B15" s="260"/>
      <c r="C15" s="12">
        <v>25</v>
      </c>
      <c r="D15" s="12">
        <v>15</v>
      </c>
      <c r="E15" s="12">
        <v>15</v>
      </c>
      <c r="F15" s="12">
        <v>20</v>
      </c>
      <c r="G15" s="12">
        <v>0</v>
      </c>
      <c r="H15" s="12">
        <v>7</v>
      </c>
      <c r="I15" s="12">
        <f t="shared" si="0"/>
        <v>82</v>
      </c>
      <c r="J15" s="258"/>
    </row>
    <row r="16" spans="2:10" x14ac:dyDescent="0.15">
      <c r="B16" s="261" t="s">
        <v>55</v>
      </c>
      <c r="C16" s="12">
        <v>20</v>
      </c>
      <c r="D16" s="12">
        <v>12</v>
      </c>
      <c r="E16" s="12">
        <v>12</v>
      </c>
      <c r="F16" s="12">
        <v>14</v>
      </c>
      <c r="G16" s="12">
        <v>10</v>
      </c>
      <c r="H16" s="12">
        <v>8</v>
      </c>
      <c r="I16" s="12">
        <f t="shared" si="0"/>
        <v>76</v>
      </c>
      <c r="J16" s="258">
        <f>SUM(I16:I18)/3</f>
        <v>80</v>
      </c>
    </row>
    <row r="17" spans="2:10" x14ac:dyDescent="0.15">
      <c r="B17" s="261"/>
      <c r="C17" s="12">
        <v>22</v>
      </c>
      <c r="D17" s="12">
        <v>14</v>
      </c>
      <c r="E17" s="12">
        <v>10</v>
      </c>
      <c r="F17" s="12">
        <v>18</v>
      </c>
      <c r="G17" s="12">
        <v>12</v>
      </c>
      <c r="H17" s="12">
        <v>8</v>
      </c>
      <c r="I17" s="12">
        <f t="shared" si="0"/>
        <v>84</v>
      </c>
      <c r="J17" s="258"/>
    </row>
    <row r="18" spans="2:10" x14ac:dyDescent="0.15">
      <c r="B18" s="261"/>
      <c r="C18" s="12">
        <v>20</v>
      </c>
      <c r="D18" s="12">
        <v>15</v>
      </c>
      <c r="E18" s="12">
        <v>15</v>
      </c>
      <c r="F18" s="12">
        <v>20</v>
      </c>
      <c r="G18" s="12">
        <v>5</v>
      </c>
      <c r="H18" s="12">
        <v>5</v>
      </c>
      <c r="I18" s="12">
        <f t="shared" si="0"/>
        <v>80</v>
      </c>
      <c r="J18" s="258"/>
    </row>
    <row r="19" spans="2:10" x14ac:dyDescent="0.15">
      <c r="B19" s="261" t="s">
        <v>56</v>
      </c>
      <c r="C19" s="12">
        <v>20</v>
      </c>
      <c r="D19" s="12">
        <v>12</v>
      </c>
      <c r="E19" s="12">
        <v>12</v>
      </c>
      <c r="F19" s="12">
        <v>14</v>
      </c>
      <c r="G19" s="12">
        <v>10</v>
      </c>
      <c r="H19" s="12">
        <v>8</v>
      </c>
      <c r="I19" s="12">
        <f t="shared" si="0"/>
        <v>76</v>
      </c>
      <c r="J19" s="258">
        <f>SUM(I19:I21)/3</f>
        <v>69.666666666666671</v>
      </c>
    </row>
    <row r="20" spans="2:10" x14ac:dyDescent="0.15">
      <c r="B20" s="261"/>
      <c r="C20" s="12">
        <v>23</v>
      </c>
      <c r="D20" s="12">
        <v>14</v>
      </c>
      <c r="E20" s="12">
        <v>10</v>
      </c>
      <c r="F20" s="12">
        <v>18</v>
      </c>
      <c r="G20" s="12">
        <v>12</v>
      </c>
      <c r="H20" s="12">
        <v>8</v>
      </c>
      <c r="I20" s="12">
        <f t="shared" si="0"/>
        <v>85</v>
      </c>
      <c r="J20" s="258"/>
    </row>
    <row r="21" spans="2:10" x14ac:dyDescent="0.15">
      <c r="B21" s="261"/>
      <c r="C21" s="12">
        <v>11</v>
      </c>
      <c r="D21" s="12">
        <v>12</v>
      </c>
      <c r="E21" s="12">
        <v>5</v>
      </c>
      <c r="F21" s="12">
        <v>12</v>
      </c>
      <c r="G21" s="12">
        <v>5</v>
      </c>
      <c r="H21" s="12">
        <v>3</v>
      </c>
      <c r="I21" s="12">
        <f t="shared" si="0"/>
        <v>48</v>
      </c>
      <c r="J21" s="258"/>
    </row>
    <row r="22" spans="2:10" x14ac:dyDescent="0.15">
      <c r="B22" s="261" t="s">
        <v>57</v>
      </c>
      <c r="C22" s="12">
        <v>20</v>
      </c>
      <c r="D22" s="12">
        <v>12</v>
      </c>
      <c r="E22" s="12">
        <v>12</v>
      </c>
      <c r="F22" s="12">
        <v>12</v>
      </c>
      <c r="G22" s="12">
        <v>14</v>
      </c>
      <c r="H22" s="12">
        <v>8</v>
      </c>
      <c r="I22" s="12">
        <f t="shared" si="0"/>
        <v>78</v>
      </c>
      <c r="J22" s="258">
        <f>SUM(I22:I24)/3</f>
        <v>71.666666666666671</v>
      </c>
    </row>
    <row r="23" spans="2:10" x14ac:dyDescent="0.15">
      <c r="B23" s="261"/>
      <c r="C23" s="12">
        <v>25</v>
      </c>
      <c r="D23" s="12">
        <v>14</v>
      </c>
      <c r="E23" s="12">
        <v>10</v>
      </c>
      <c r="F23" s="12">
        <v>20</v>
      </c>
      <c r="G23" s="12">
        <v>13</v>
      </c>
      <c r="H23" s="12">
        <v>8</v>
      </c>
      <c r="I23" s="12">
        <f t="shared" si="0"/>
        <v>90</v>
      </c>
      <c r="J23" s="258"/>
    </row>
    <row r="24" spans="2:10" x14ac:dyDescent="0.15">
      <c r="B24" s="261"/>
      <c r="C24" s="12">
        <v>10</v>
      </c>
      <c r="D24" s="12">
        <v>12</v>
      </c>
      <c r="E24" s="12">
        <v>5</v>
      </c>
      <c r="F24" s="12">
        <v>12</v>
      </c>
      <c r="G24" s="12">
        <v>5</v>
      </c>
      <c r="H24" s="12">
        <v>3</v>
      </c>
      <c r="I24" s="12">
        <f t="shared" si="0"/>
        <v>47</v>
      </c>
      <c r="J24" s="258"/>
    </row>
  </sheetData>
  <mergeCells count="14">
    <mergeCell ref="B4:B6"/>
    <mergeCell ref="J4:J6"/>
    <mergeCell ref="B7:B9"/>
    <mergeCell ref="J7:J9"/>
    <mergeCell ref="B10:B12"/>
    <mergeCell ref="J10:J12"/>
    <mergeCell ref="B22:B24"/>
    <mergeCell ref="J22:J24"/>
    <mergeCell ref="B13:B15"/>
    <mergeCell ref="J13:J15"/>
    <mergeCell ref="B16:B18"/>
    <mergeCell ref="J16:J18"/>
    <mergeCell ref="B19:B21"/>
    <mergeCell ref="J19:J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5F0B8-5A21-F64D-8CA2-319BDCC45DB0}">
  <dimension ref="B3:J18"/>
  <sheetViews>
    <sheetView zoomScale="130" zoomScaleNormal="130" workbookViewId="0">
      <selection activeCell="J4" sqref="J4:J6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0" t="s">
        <v>117</v>
      </c>
      <c r="C3" s="14" t="s">
        <v>82</v>
      </c>
      <c r="D3" s="14" t="s">
        <v>83</v>
      </c>
      <c r="E3" s="14" t="s">
        <v>84</v>
      </c>
      <c r="F3" s="14" t="s">
        <v>85</v>
      </c>
      <c r="G3" s="14" t="s">
        <v>63</v>
      </c>
      <c r="H3" s="14" t="s">
        <v>86</v>
      </c>
      <c r="I3" s="24" t="s">
        <v>87</v>
      </c>
      <c r="J3" s="14" t="s">
        <v>120</v>
      </c>
    </row>
    <row r="4" spans="2:10" x14ac:dyDescent="0.15">
      <c r="B4" s="259" t="s">
        <v>51</v>
      </c>
      <c r="C4" s="12">
        <v>25</v>
      </c>
      <c r="D4" s="12">
        <v>15</v>
      </c>
      <c r="E4" s="12">
        <v>15</v>
      </c>
      <c r="F4" s="12">
        <v>10</v>
      </c>
      <c r="G4" s="12">
        <v>15</v>
      </c>
      <c r="H4" s="12">
        <v>10</v>
      </c>
      <c r="I4" s="12">
        <f>SUM(C4:H4)</f>
        <v>90</v>
      </c>
      <c r="J4" s="262">
        <f>SUM(I4:I6)/3</f>
        <v>94.666666666666671</v>
      </c>
    </row>
    <row r="5" spans="2:10" x14ac:dyDescent="0.15">
      <c r="B5" s="260"/>
      <c r="C5" s="12">
        <v>21</v>
      </c>
      <c r="D5" s="12">
        <v>15</v>
      </c>
      <c r="E5" s="12">
        <v>15</v>
      </c>
      <c r="F5" s="12">
        <v>19</v>
      </c>
      <c r="G5" s="12">
        <v>14</v>
      </c>
      <c r="H5" s="12">
        <v>10</v>
      </c>
      <c r="I5" s="12">
        <f t="shared" ref="I5:I9" si="0">SUM(C5:H5)</f>
        <v>94</v>
      </c>
      <c r="J5" s="262"/>
    </row>
    <row r="6" spans="2:10" x14ac:dyDescent="0.15">
      <c r="B6" s="260"/>
      <c r="C6" s="12">
        <v>25</v>
      </c>
      <c r="D6" s="12">
        <v>15</v>
      </c>
      <c r="E6" s="12">
        <v>15</v>
      </c>
      <c r="F6" s="12">
        <v>20</v>
      </c>
      <c r="G6" s="12">
        <v>15</v>
      </c>
      <c r="H6" s="12">
        <v>10</v>
      </c>
      <c r="I6" s="12">
        <f t="shared" si="0"/>
        <v>100</v>
      </c>
      <c r="J6" s="262"/>
    </row>
    <row r="7" spans="2:10" x14ac:dyDescent="0.15">
      <c r="B7" s="259" t="s">
        <v>52</v>
      </c>
      <c r="C7" s="12">
        <v>20</v>
      </c>
      <c r="D7" s="12">
        <v>10</v>
      </c>
      <c r="E7" s="12">
        <v>10</v>
      </c>
      <c r="F7" s="12">
        <v>10</v>
      </c>
      <c r="G7" s="12">
        <v>10</v>
      </c>
      <c r="H7" s="12">
        <v>5</v>
      </c>
      <c r="I7" s="12">
        <f t="shared" si="0"/>
        <v>65</v>
      </c>
      <c r="J7" s="262">
        <f>SUM(I7:I9)/3</f>
        <v>79</v>
      </c>
    </row>
    <row r="8" spans="2:10" x14ac:dyDescent="0.15">
      <c r="B8" s="260"/>
      <c r="C8" s="12">
        <v>20</v>
      </c>
      <c r="D8" s="12">
        <v>12</v>
      </c>
      <c r="E8" s="12">
        <v>13</v>
      </c>
      <c r="F8" s="12">
        <v>16</v>
      </c>
      <c r="G8" s="12">
        <v>13</v>
      </c>
      <c r="H8" s="12">
        <v>6</v>
      </c>
      <c r="I8" s="12">
        <f t="shared" si="0"/>
        <v>80</v>
      </c>
      <c r="J8" s="262"/>
    </row>
    <row r="9" spans="2:10" x14ac:dyDescent="0.15">
      <c r="B9" s="260"/>
      <c r="C9" s="12">
        <v>20</v>
      </c>
      <c r="D9" s="12">
        <v>15</v>
      </c>
      <c r="E9" s="12">
        <v>12</v>
      </c>
      <c r="F9" s="12">
        <v>20</v>
      </c>
      <c r="G9" s="12">
        <v>15</v>
      </c>
      <c r="H9" s="12">
        <v>10</v>
      </c>
      <c r="I9" s="12">
        <f t="shared" si="0"/>
        <v>92</v>
      </c>
      <c r="J9" s="262"/>
    </row>
    <row r="10" spans="2:10" x14ac:dyDescent="0.15">
      <c r="B10" s="259" t="s">
        <v>53</v>
      </c>
      <c r="C10" s="12"/>
      <c r="D10" s="12"/>
      <c r="E10" s="12"/>
      <c r="F10" s="12"/>
      <c r="G10" s="12"/>
      <c r="H10" s="12"/>
      <c r="I10" s="12"/>
      <c r="J10" s="262">
        <f>SUM(I10:I12)/3</f>
        <v>0</v>
      </c>
    </row>
    <row r="11" spans="2:10" x14ac:dyDescent="0.15">
      <c r="B11" s="260"/>
      <c r="C11" s="12"/>
      <c r="D11" s="12"/>
      <c r="E11" s="12"/>
      <c r="F11" s="12"/>
      <c r="G11" s="12"/>
      <c r="H11" s="12"/>
      <c r="I11" s="12"/>
      <c r="J11" s="262"/>
    </row>
    <row r="12" spans="2:10" x14ac:dyDescent="0.15">
      <c r="B12" s="260"/>
      <c r="C12" s="12"/>
      <c r="D12" s="12"/>
      <c r="E12" s="12"/>
      <c r="F12" s="12"/>
      <c r="G12" s="12"/>
      <c r="H12" s="12"/>
      <c r="I12" s="12"/>
      <c r="J12" s="262"/>
    </row>
    <row r="13" spans="2:10" x14ac:dyDescent="0.15">
      <c r="B13" s="259" t="s">
        <v>54</v>
      </c>
      <c r="C13" s="12"/>
      <c r="D13" s="12"/>
      <c r="E13" s="12"/>
      <c r="F13" s="12"/>
      <c r="G13" s="12"/>
      <c r="H13" s="12"/>
      <c r="I13" s="12"/>
      <c r="J13" s="262">
        <f>SUM(I13:I15)/3</f>
        <v>0</v>
      </c>
    </row>
    <row r="14" spans="2:10" x14ac:dyDescent="0.15">
      <c r="B14" s="260"/>
      <c r="C14" s="12"/>
      <c r="D14" s="12"/>
      <c r="E14" s="12"/>
      <c r="F14" s="12"/>
      <c r="G14" s="12"/>
      <c r="H14" s="12"/>
      <c r="I14" s="12"/>
      <c r="J14" s="262"/>
    </row>
    <row r="15" spans="2:10" x14ac:dyDescent="0.15">
      <c r="B15" s="260"/>
      <c r="C15" s="12"/>
      <c r="D15" s="12"/>
      <c r="E15" s="12"/>
      <c r="F15" s="12"/>
      <c r="G15" s="12"/>
      <c r="H15" s="12"/>
      <c r="I15" s="12"/>
      <c r="J15" s="262"/>
    </row>
    <row r="16" spans="2:10" x14ac:dyDescent="0.15">
      <c r="B16" s="261" t="s">
        <v>55</v>
      </c>
      <c r="C16" s="12"/>
      <c r="D16" s="12"/>
      <c r="E16" s="12"/>
      <c r="F16" s="12"/>
      <c r="G16" s="12"/>
      <c r="H16" s="12"/>
      <c r="I16" s="12"/>
      <c r="J16" s="262">
        <f>SUM(I16:I18)/3</f>
        <v>0</v>
      </c>
    </row>
    <row r="17" spans="2:10" x14ac:dyDescent="0.15">
      <c r="B17" s="261"/>
      <c r="C17" s="12"/>
      <c r="D17" s="12"/>
      <c r="E17" s="12"/>
      <c r="F17" s="12"/>
      <c r="G17" s="12"/>
      <c r="H17" s="12"/>
      <c r="I17" s="12"/>
      <c r="J17" s="262"/>
    </row>
    <row r="18" spans="2:10" x14ac:dyDescent="0.15">
      <c r="B18" s="261"/>
      <c r="C18" s="12"/>
      <c r="D18" s="12"/>
      <c r="E18" s="12"/>
      <c r="F18" s="12"/>
      <c r="G18" s="12"/>
      <c r="H18" s="12"/>
      <c r="I18" s="12"/>
      <c r="J18" s="262"/>
    </row>
  </sheetData>
  <mergeCells count="10">
    <mergeCell ref="B13:B15"/>
    <mergeCell ref="J13:J15"/>
    <mergeCell ref="B16:B18"/>
    <mergeCell ref="J16:J18"/>
    <mergeCell ref="B4:B6"/>
    <mergeCell ref="J4:J6"/>
    <mergeCell ref="B7:B9"/>
    <mergeCell ref="J7:J9"/>
    <mergeCell ref="B10:B12"/>
    <mergeCell ref="J10:J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EB06F-64C7-DC4A-937F-C74B748DA267}">
  <dimension ref="B3:J19"/>
  <sheetViews>
    <sheetView zoomScaleNormal="100" zoomScaleSheetLayoutView="30" workbookViewId="0">
      <selection activeCell="H26" sqref="H26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0" t="s">
        <v>117</v>
      </c>
      <c r="C3" s="14" t="s">
        <v>82</v>
      </c>
      <c r="D3" s="14" t="s">
        <v>83</v>
      </c>
      <c r="E3" s="14" t="s">
        <v>84</v>
      </c>
      <c r="F3" s="14" t="s">
        <v>85</v>
      </c>
      <c r="G3" s="14" t="s">
        <v>63</v>
      </c>
      <c r="H3" s="14" t="s">
        <v>86</v>
      </c>
      <c r="I3" s="24" t="s">
        <v>87</v>
      </c>
      <c r="J3" s="14" t="s">
        <v>120</v>
      </c>
    </row>
    <row r="4" spans="2:10" x14ac:dyDescent="0.15">
      <c r="B4" s="259" t="s">
        <v>51</v>
      </c>
      <c r="C4" s="12">
        <v>25</v>
      </c>
      <c r="D4" s="12">
        <v>15</v>
      </c>
      <c r="E4" s="12">
        <v>15</v>
      </c>
      <c r="F4" s="12">
        <v>20</v>
      </c>
      <c r="G4" s="12">
        <v>10</v>
      </c>
      <c r="H4" s="12">
        <v>8</v>
      </c>
      <c r="I4" s="12">
        <f>SUM(C4:H4)</f>
        <v>93</v>
      </c>
      <c r="J4" s="262">
        <f>SUM(I4:I7)/4</f>
        <v>92.5</v>
      </c>
    </row>
    <row r="5" spans="2:10" x14ac:dyDescent="0.15">
      <c r="B5" s="260"/>
      <c r="C5" s="12">
        <v>25</v>
      </c>
      <c r="D5" s="12">
        <v>15</v>
      </c>
      <c r="E5" s="12">
        <v>15</v>
      </c>
      <c r="F5" s="12">
        <v>20</v>
      </c>
      <c r="G5" s="12">
        <v>12</v>
      </c>
      <c r="H5" s="12">
        <v>8</v>
      </c>
      <c r="I5" s="12">
        <f t="shared" ref="I5:I19" si="0">SUM(C5:H5)</f>
        <v>95</v>
      </c>
      <c r="J5" s="262"/>
    </row>
    <row r="6" spans="2:10" x14ac:dyDescent="0.15">
      <c r="B6" s="260"/>
      <c r="C6" s="12">
        <v>25</v>
      </c>
      <c r="D6" s="12">
        <v>15</v>
      </c>
      <c r="E6" s="12">
        <v>13</v>
      </c>
      <c r="F6" s="12">
        <v>20</v>
      </c>
      <c r="G6" s="78">
        <v>15</v>
      </c>
      <c r="H6" s="12">
        <v>10</v>
      </c>
      <c r="I6" s="12">
        <f t="shared" si="0"/>
        <v>98</v>
      </c>
      <c r="J6" s="262"/>
    </row>
    <row r="7" spans="2:10" x14ac:dyDescent="0.15">
      <c r="B7" s="260"/>
      <c r="C7" s="12">
        <v>23</v>
      </c>
      <c r="D7" s="12">
        <v>14</v>
      </c>
      <c r="E7" s="12">
        <v>12</v>
      </c>
      <c r="F7" s="12">
        <v>18</v>
      </c>
      <c r="G7" s="12">
        <v>12</v>
      </c>
      <c r="H7" s="12">
        <v>5</v>
      </c>
      <c r="I7" s="12">
        <f t="shared" si="0"/>
        <v>84</v>
      </c>
      <c r="J7" s="262"/>
    </row>
    <row r="8" spans="2:10" x14ac:dyDescent="0.15">
      <c r="B8" s="259" t="s">
        <v>52</v>
      </c>
      <c r="C8" s="12">
        <v>25</v>
      </c>
      <c r="D8" s="12">
        <v>15</v>
      </c>
      <c r="E8" s="12">
        <v>15</v>
      </c>
      <c r="F8" s="12">
        <v>18</v>
      </c>
      <c r="G8" s="12">
        <v>10</v>
      </c>
      <c r="H8" s="12">
        <v>5</v>
      </c>
      <c r="I8" s="12">
        <f t="shared" si="0"/>
        <v>88</v>
      </c>
      <c r="J8" s="262">
        <f t="shared" ref="J8" si="1">SUM(I8:I11)/4</f>
        <v>93</v>
      </c>
    </row>
    <row r="9" spans="2:10" x14ac:dyDescent="0.15">
      <c r="B9" s="260"/>
      <c r="C9" s="12">
        <v>25</v>
      </c>
      <c r="D9" s="12">
        <v>15</v>
      </c>
      <c r="E9" s="12">
        <v>15</v>
      </c>
      <c r="F9" s="12">
        <v>18</v>
      </c>
      <c r="G9" s="12">
        <v>12</v>
      </c>
      <c r="H9" s="12">
        <v>10</v>
      </c>
      <c r="I9" s="12">
        <f t="shared" si="0"/>
        <v>95</v>
      </c>
      <c r="J9" s="262"/>
    </row>
    <row r="10" spans="2:10" x14ac:dyDescent="0.15">
      <c r="B10" s="260"/>
      <c r="C10" s="12">
        <v>25</v>
      </c>
      <c r="D10" s="12">
        <v>15</v>
      </c>
      <c r="E10" s="12">
        <v>15</v>
      </c>
      <c r="F10" s="12">
        <v>20</v>
      </c>
      <c r="G10" s="12">
        <v>15</v>
      </c>
      <c r="H10" s="12">
        <v>10</v>
      </c>
      <c r="I10" s="12">
        <f t="shared" si="0"/>
        <v>100</v>
      </c>
      <c r="J10" s="262"/>
    </row>
    <row r="11" spans="2:10" x14ac:dyDescent="0.15">
      <c r="B11" s="260"/>
      <c r="C11" s="78">
        <v>25</v>
      </c>
      <c r="D11" s="12">
        <v>14</v>
      </c>
      <c r="E11" s="12">
        <v>14</v>
      </c>
      <c r="F11" s="12">
        <v>18</v>
      </c>
      <c r="G11" s="12">
        <v>12</v>
      </c>
      <c r="H11" s="12">
        <v>6</v>
      </c>
      <c r="I11" s="12">
        <f t="shared" si="0"/>
        <v>89</v>
      </c>
      <c r="J11" s="262"/>
    </row>
    <row r="12" spans="2:10" x14ac:dyDescent="0.15">
      <c r="B12" s="259" t="s">
        <v>53</v>
      </c>
      <c r="C12" s="12">
        <v>25</v>
      </c>
      <c r="D12" s="12">
        <v>10</v>
      </c>
      <c r="E12" s="12">
        <v>15</v>
      </c>
      <c r="F12" s="12">
        <v>20</v>
      </c>
      <c r="G12" s="12">
        <v>14</v>
      </c>
      <c r="H12" s="12">
        <v>5</v>
      </c>
      <c r="I12" s="12">
        <f t="shared" si="0"/>
        <v>89</v>
      </c>
      <c r="J12" s="262">
        <f t="shared" ref="J12" si="2">SUM(I12:I15)/4</f>
        <v>93.75</v>
      </c>
    </row>
    <row r="13" spans="2:10" x14ac:dyDescent="0.15">
      <c r="B13" s="260"/>
      <c r="C13" s="12">
        <v>25</v>
      </c>
      <c r="D13" s="12">
        <v>15</v>
      </c>
      <c r="E13" s="12">
        <v>15</v>
      </c>
      <c r="F13" s="12">
        <v>18</v>
      </c>
      <c r="G13" s="12">
        <v>15</v>
      </c>
      <c r="H13" s="12">
        <v>10</v>
      </c>
      <c r="I13" s="12">
        <f t="shared" si="0"/>
        <v>98</v>
      </c>
      <c r="J13" s="262"/>
    </row>
    <row r="14" spans="2:10" x14ac:dyDescent="0.15">
      <c r="B14" s="260"/>
      <c r="C14" s="12">
        <v>25</v>
      </c>
      <c r="D14" s="12">
        <v>15</v>
      </c>
      <c r="E14" s="12">
        <v>15</v>
      </c>
      <c r="F14" s="12">
        <v>20</v>
      </c>
      <c r="G14" s="12">
        <v>15</v>
      </c>
      <c r="H14" s="12">
        <v>10</v>
      </c>
      <c r="I14" s="12">
        <f t="shared" si="0"/>
        <v>100</v>
      </c>
      <c r="J14" s="262"/>
    </row>
    <row r="15" spans="2:10" x14ac:dyDescent="0.15">
      <c r="B15" s="260"/>
      <c r="C15" s="12">
        <v>25</v>
      </c>
      <c r="D15" s="12">
        <v>14</v>
      </c>
      <c r="E15" s="12">
        <v>15</v>
      </c>
      <c r="F15" s="12">
        <v>14</v>
      </c>
      <c r="G15" s="12">
        <v>12</v>
      </c>
      <c r="H15" s="12">
        <v>8</v>
      </c>
      <c r="I15" s="12">
        <f t="shared" si="0"/>
        <v>88</v>
      </c>
      <c r="J15" s="262"/>
    </row>
    <row r="16" spans="2:10" x14ac:dyDescent="0.15">
      <c r="B16" s="261" t="s">
        <v>54</v>
      </c>
      <c r="C16" s="12">
        <v>20</v>
      </c>
      <c r="D16" s="12">
        <v>8</v>
      </c>
      <c r="E16" s="12">
        <v>10</v>
      </c>
      <c r="F16" s="12">
        <v>18</v>
      </c>
      <c r="G16" s="12">
        <v>10</v>
      </c>
      <c r="H16" s="12">
        <v>5</v>
      </c>
      <c r="I16" s="12">
        <f t="shared" si="0"/>
        <v>71</v>
      </c>
      <c r="J16" s="262">
        <f t="shared" ref="J16" si="3">SUM(I16:I19)/4</f>
        <v>82.5</v>
      </c>
    </row>
    <row r="17" spans="2:10" x14ac:dyDescent="0.15">
      <c r="B17" s="261"/>
      <c r="C17" s="12">
        <v>20</v>
      </c>
      <c r="D17" s="12">
        <v>10</v>
      </c>
      <c r="E17" s="12">
        <v>15</v>
      </c>
      <c r="F17" s="12">
        <v>15</v>
      </c>
      <c r="G17" s="12">
        <v>10</v>
      </c>
      <c r="H17" s="12">
        <v>5</v>
      </c>
      <c r="I17" s="12">
        <f t="shared" si="0"/>
        <v>75</v>
      </c>
      <c r="J17" s="262"/>
    </row>
    <row r="18" spans="2:10" x14ac:dyDescent="0.15">
      <c r="B18" s="261"/>
      <c r="C18" s="12">
        <v>25</v>
      </c>
      <c r="D18" s="12">
        <v>15</v>
      </c>
      <c r="E18" s="12">
        <v>14</v>
      </c>
      <c r="F18" s="12">
        <v>19</v>
      </c>
      <c r="G18" s="12">
        <v>15</v>
      </c>
      <c r="H18" s="12">
        <v>10</v>
      </c>
      <c r="I18" s="12">
        <f t="shared" si="0"/>
        <v>98</v>
      </c>
      <c r="J18" s="262"/>
    </row>
    <row r="19" spans="2:10" x14ac:dyDescent="0.15">
      <c r="B19" s="261"/>
      <c r="C19" s="12">
        <v>23</v>
      </c>
      <c r="D19" s="12">
        <v>12</v>
      </c>
      <c r="E19" s="12">
        <v>15</v>
      </c>
      <c r="F19" s="12">
        <v>16</v>
      </c>
      <c r="G19" s="12">
        <v>10</v>
      </c>
      <c r="H19" s="12">
        <v>10</v>
      </c>
      <c r="I19" s="12">
        <f t="shared" si="0"/>
        <v>86</v>
      </c>
      <c r="J19" s="262"/>
    </row>
  </sheetData>
  <mergeCells count="8">
    <mergeCell ref="B16:B19"/>
    <mergeCell ref="J16:J19"/>
    <mergeCell ref="B4:B7"/>
    <mergeCell ref="J4:J7"/>
    <mergeCell ref="B8:B11"/>
    <mergeCell ref="J8:J11"/>
    <mergeCell ref="B12:B15"/>
    <mergeCell ref="J12:J15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19422-DF44-7D43-B95D-FC879832C396}">
  <dimension ref="B3:J36"/>
  <sheetViews>
    <sheetView zoomScale="90" zoomScaleNormal="90" workbookViewId="0">
      <selection activeCell="F9" sqref="F9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0" t="s">
        <v>117</v>
      </c>
      <c r="C3" s="14" t="s">
        <v>82</v>
      </c>
      <c r="D3" s="14" t="s">
        <v>83</v>
      </c>
      <c r="E3" s="14" t="s">
        <v>84</v>
      </c>
      <c r="F3" s="14" t="s">
        <v>85</v>
      </c>
      <c r="G3" s="14" t="s">
        <v>63</v>
      </c>
      <c r="H3" s="14" t="s">
        <v>86</v>
      </c>
      <c r="I3" s="24" t="s">
        <v>87</v>
      </c>
      <c r="J3" s="14" t="s">
        <v>120</v>
      </c>
    </row>
    <row r="4" spans="2:10" x14ac:dyDescent="0.15">
      <c r="B4" s="259" t="s">
        <v>51</v>
      </c>
      <c r="C4" s="12">
        <v>25</v>
      </c>
      <c r="D4" s="12">
        <v>15</v>
      </c>
      <c r="E4" s="12">
        <v>15</v>
      </c>
      <c r="F4" s="12">
        <v>20</v>
      </c>
      <c r="G4" s="12">
        <v>10</v>
      </c>
      <c r="H4" s="12">
        <v>8</v>
      </c>
      <c r="I4" s="12">
        <f>SUM(C4:H4)</f>
        <v>93</v>
      </c>
      <c r="J4" s="262">
        <f>SUM(I4:I12)/9</f>
        <v>81.333333333333329</v>
      </c>
    </row>
    <row r="5" spans="2:10" x14ac:dyDescent="0.15">
      <c r="B5" s="260"/>
      <c r="C5" s="12">
        <v>15</v>
      </c>
      <c r="D5" s="12">
        <v>5</v>
      </c>
      <c r="E5" s="12">
        <v>5</v>
      </c>
      <c r="F5" s="12">
        <v>10</v>
      </c>
      <c r="G5" s="12">
        <v>15</v>
      </c>
      <c r="H5" s="12">
        <v>5</v>
      </c>
      <c r="I5" s="12">
        <f t="shared" ref="I5:I30" si="0">SUM(C5:H5)</f>
        <v>55</v>
      </c>
      <c r="J5" s="262"/>
    </row>
    <row r="6" spans="2:10" x14ac:dyDescent="0.15">
      <c r="B6" s="260"/>
      <c r="C6" s="12">
        <v>25</v>
      </c>
      <c r="D6" s="12">
        <v>15</v>
      </c>
      <c r="E6" s="12">
        <v>10</v>
      </c>
      <c r="F6" s="12">
        <v>15</v>
      </c>
      <c r="G6" s="12">
        <v>10</v>
      </c>
      <c r="H6" s="12">
        <v>0</v>
      </c>
      <c r="I6" s="12">
        <f t="shared" si="0"/>
        <v>75</v>
      </c>
      <c r="J6" s="262"/>
    </row>
    <row r="7" spans="2:10" x14ac:dyDescent="0.15">
      <c r="B7" s="260"/>
      <c r="C7" s="12">
        <v>20</v>
      </c>
      <c r="D7" s="12">
        <v>15</v>
      </c>
      <c r="E7" s="12">
        <v>14</v>
      </c>
      <c r="F7" s="12">
        <v>20</v>
      </c>
      <c r="G7" s="12">
        <v>15</v>
      </c>
      <c r="H7" s="12">
        <v>10</v>
      </c>
      <c r="I7" s="12">
        <f t="shared" si="0"/>
        <v>94</v>
      </c>
      <c r="J7" s="262"/>
    </row>
    <row r="8" spans="2:10" x14ac:dyDescent="0.15">
      <c r="B8" s="260"/>
      <c r="C8" s="12">
        <v>20</v>
      </c>
      <c r="D8" s="12">
        <v>14</v>
      </c>
      <c r="E8" s="12">
        <v>10</v>
      </c>
      <c r="F8" s="12">
        <v>15</v>
      </c>
      <c r="G8" s="12">
        <v>15</v>
      </c>
      <c r="H8" s="12">
        <v>0</v>
      </c>
      <c r="I8" s="12">
        <f t="shared" si="0"/>
        <v>74</v>
      </c>
      <c r="J8" s="262"/>
    </row>
    <row r="9" spans="2:10" x14ac:dyDescent="0.15">
      <c r="B9" s="260"/>
      <c r="C9" s="12">
        <v>20</v>
      </c>
      <c r="D9" s="12">
        <v>14</v>
      </c>
      <c r="E9" s="12">
        <v>10</v>
      </c>
      <c r="F9" s="12">
        <v>15</v>
      </c>
      <c r="G9" s="12">
        <v>10</v>
      </c>
      <c r="H9" s="12">
        <v>5</v>
      </c>
      <c r="I9" s="12">
        <f t="shared" si="0"/>
        <v>74</v>
      </c>
      <c r="J9" s="262"/>
    </row>
    <row r="10" spans="2:10" x14ac:dyDescent="0.15">
      <c r="B10" s="260"/>
      <c r="C10" s="12">
        <v>20</v>
      </c>
      <c r="D10" s="12">
        <v>10</v>
      </c>
      <c r="E10" s="12">
        <v>10</v>
      </c>
      <c r="F10" s="12">
        <v>15</v>
      </c>
      <c r="G10" s="12">
        <v>15</v>
      </c>
      <c r="H10" s="12">
        <v>0</v>
      </c>
      <c r="I10" s="12">
        <f t="shared" si="0"/>
        <v>70</v>
      </c>
      <c r="J10" s="262"/>
    </row>
    <row r="11" spans="2:10" x14ac:dyDescent="0.15">
      <c r="B11" s="260"/>
      <c r="C11" s="12">
        <v>22</v>
      </c>
      <c r="D11" s="12">
        <v>15</v>
      </c>
      <c r="E11" s="12">
        <v>15</v>
      </c>
      <c r="F11" s="12">
        <v>20</v>
      </c>
      <c r="G11" s="12">
        <v>15</v>
      </c>
      <c r="H11" s="12">
        <v>10</v>
      </c>
      <c r="I11" s="12">
        <f t="shared" si="0"/>
        <v>97</v>
      </c>
      <c r="J11" s="262"/>
    </row>
    <row r="12" spans="2:10" x14ac:dyDescent="0.15">
      <c r="B12" s="260"/>
      <c r="C12" s="12">
        <v>25</v>
      </c>
      <c r="D12" s="12">
        <v>15</v>
      </c>
      <c r="E12" s="12">
        <v>15</v>
      </c>
      <c r="F12" s="12">
        <v>20</v>
      </c>
      <c r="G12" s="12">
        <v>15</v>
      </c>
      <c r="H12" s="12">
        <v>10</v>
      </c>
      <c r="I12" s="12">
        <f t="shared" si="0"/>
        <v>100</v>
      </c>
      <c r="J12" s="262"/>
    </row>
    <row r="13" spans="2:10" x14ac:dyDescent="0.15">
      <c r="B13" s="259" t="s">
        <v>52</v>
      </c>
      <c r="C13" s="12">
        <v>25</v>
      </c>
      <c r="D13" s="12">
        <v>15</v>
      </c>
      <c r="E13" s="12">
        <v>15</v>
      </c>
      <c r="F13" s="12">
        <v>20</v>
      </c>
      <c r="G13" s="12">
        <v>10</v>
      </c>
      <c r="H13" s="12">
        <v>5</v>
      </c>
      <c r="I13" s="12">
        <f t="shared" si="0"/>
        <v>90</v>
      </c>
      <c r="J13" s="262">
        <f t="shared" ref="J13" si="1">SUM(I13:I21)/9</f>
        <v>83.222222222222229</v>
      </c>
    </row>
    <row r="14" spans="2:10" x14ac:dyDescent="0.15">
      <c r="B14" s="260"/>
      <c r="C14" s="12">
        <v>25</v>
      </c>
      <c r="D14" s="12">
        <v>15</v>
      </c>
      <c r="E14" s="12">
        <v>10</v>
      </c>
      <c r="F14" s="12">
        <v>10</v>
      </c>
      <c r="G14" s="12">
        <v>5</v>
      </c>
      <c r="H14" s="12">
        <v>5</v>
      </c>
      <c r="I14" s="12">
        <f t="shared" si="0"/>
        <v>70</v>
      </c>
      <c r="J14" s="262"/>
    </row>
    <row r="15" spans="2:10" x14ac:dyDescent="0.15">
      <c r="B15" s="260"/>
      <c r="C15" s="12">
        <v>25</v>
      </c>
      <c r="D15" s="12">
        <v>15</v>
      </c>
      <c r="E15" s="12">
        <v>10</v>
      </c>
      <c r="F15" s="12">
        <v>15</v>
      </c>
      <c r="G15" s="12">
        <v>10</v>
      </c>
      <c r="H15" s="12">
        <v>0</v>
      </c>
      <c r="I15" s="12">
        <f t="shared" si="0"/>
        <v>75</v>
      </c>
      <c r="J15" s="262"/>
    </row>
    <row r="16" spans="2:10" x14ac:dyDescent="0.15">
      <c r="B16" s="260"/>
      <c r="C16" s="12">
        <v>25</v>
      </c>
      <c r="D16" s="12">
        <v>15</v>
      </c>
      <c r="E16" s="12">
        <v>15</v>
      </c>
      <c r="F16" s="12">
        <v>20</v>
      </c>
      <c r="G16" s="12">
        <v>15</v>
      </c>
      <c r="H16" s="12">
        <v>10</v>
      </c>
      <c r="I16" s="12">
        <f t="shared" si="0"/>
        <v>100</v>
      </c>
      <c r="J16" s="262"/>
    </row>
    <row r="17" spans="2:10" x14ac:dyDescent="0.15">
      <c r="B17" s="260"/>
      <c r="C17" s="12">
        <v>20</v>
      </c>
      <c r="D17" s="12">
        <v>13</v>
      </c>
      <c r="E17" s="12">
        <v>10</v>
      </c>
      <c r="F17" s="12">
        <v>17</v>
      </c>
      <c r="G17" s="12">
        <v>12</v>
      </c>
      <c r="H17" s="12">
        <v>0</v>
      </c>
      <c r="I17" s="12">
        <f t="shared" si="0"/>
        <v>72</v>
      </c>
      <c r="J17" s="262"/>
    </row>
    <row r="18" spans="2:10" x14ac:dyDescent="0.15">
      <c r="B18" s="260"/>
      <c r="C18" s="12">
        <v>20</v>
      </c>
      <c r="D18" s="12">
        <v>10</v>
      </c>
      <c r="E18" s="12">
        <v>10</v>
      </c>
      <c r="F18" s="12">
        <v>15</v>
      </c>
      <c r="G18" s="12">
        <v>10</v>
      </c>
      <c r="H18" s="12">
        <v>5</v>
      </c>
      <c r="I18" s="12">
        <f t="shared" si="0"/>
        <v>70</v>
      </c>
      <c r="J18" s="262"/>
    </row>
    <row r="19" spans="2:10" x14ac:dyDescent="0.15">
      <c r="B19" s="260"/>
      <c r="C19" s="12">
        <v>20</v>
      </c>
      <c r="D19" s="12">
        <v>10</v>
      </c>
      <c r="E19" s="12">
        <v>10</v>
      </c>
      <c r="F19" s="12">
        <v>20</v>
      </c>
      <c r="G19" s="12">
        <v>15</v>
      </c>
      <c r="H19" s="12">
        <v>0</v>
      </c>
      <c r="I19" s="12">
        <f t="shared" si="0"/>
        <v>75</v>
      </c>
      <c r="J19" s="262"/>
    </row>
    <row r="20" spans="2:10" x14ac:dyDescent="0.15">
      <c r="B20" s="260"/>
      <c r="C20" s="12">
        <v>24</v>
      </c>
      <c r="D20" s="12">
        <v>14</v>
      </c>
      <c r="E20" s="12">
        <v>15</v>
      </c>
      <c r="F20" s="12">
        <v>20</v>
      </c>
      <c r="G20" s="12">
        <v>15</v>
      </c>
      <c r="H20" s="12">
        <v>10</v>
      </c>
      <c r="I20" s="12">
        <f t="shared" si="0"/>
        <v>98</v>
      </c>
      <c r="J20" s="262"/>
    </row>
    <row r="21" spans="2:10" x14ac:dyDescent="0.15">
      <c r="B21" s="260"/>
      <c r="C21" s="12">
        <v>25</v>
      </c>
      <c r="D21" s="12">
        <v>15</v>
      </c>
      <c r="E21" s="12">
        <v>15</v>
      </c>
      <c r="F21" s="12">
        <v>19</v>
      </c>
      <c r="G21" s="12">
        <v>15</v>
      </c>
      <c r="H21" s="12">
        <v>10</v>
      </c>
      <c r="I21" s="12">
        <f t="shared" si="0"/>
        <v>99</v>
      </c>
      <c r="J21" s="262"/>
    </row>
    <row r="22" spans="2:10" x14ac:dyDescent="0.15">
      <c r="B22" s="259" t="s">
        <v>53</v>
      </c>
      <c r="C22" s="12">
        <v>25</v>
      </c>
      <c r="D22" s="12">
        <v>15</v>
      </c>
      <c r="E22" s="12">
        <v>15</v>
      </c>
      <c r="F22" s="12">
        <v>20</v>
      </c>
      <c r="G22" s="12">
        <v>10</v>
      </c>
      <c r="H22" s="12">
        <v>5</v>
      </c>
      <c r="I22" s="12">
        <f t="shared" si="0"/>
        <v>90</v>
      </c>
      <c r="J22" s="262">
        <f t="shared" ref="J22" si="2">SUM(I22:I30)/9</f>
        <v>78.666666666666671</v>
      </c>
    </row>
    <row r="23" spans="2:10" x14ac:dyDescent="0.15">
      <c r="B23" s="260"/>
      <c r="C23" s="12">
        <v>20</v>
      </c>
      <c r="D23" s="12">
        <v>15</v>
      </c>
      <c r="E23" s="12">
        <v>10</v>
      </c>
      <c r="F23" s="12">
        <v>15</v>
      </c>
      <c r="G23" s="12">
        <v>5</v>
      </c>
      <c r="H23" s="12">
        <v>5</v>
      </c>
      <c r="I23" s="12">
        <f t="shared" si="0"/>
        <v>70</v>
      </c>
      <c r="J23" s="262"/>
    </row>
    <row r="24" spans="2:10" x14ac:dyDescent="0.15">
      <c r="B24" s="260"/>
      <c r="C24" s="12">
        <v>25</v>
      </c>
      <c r="D24" s="12">
        <v>15</v>
      </c>
      <c r="E24" s="12">
        <v>10</v>
      </c>
      <c r="F24" s="12">
        <v>15</v>
      </c>
      <c r="G24" s="12">
        <v>10</v>
      </c>
      <c r="H24" s="12">
        <v>0</v>
      </c>
      <c r="I24" s="12">
        <f t="shared" si="0"/>
        <v>75</v>
      </c>
      <c r="J24" s="262"/>
    </row>
    <row r="25" spans="2:10" x14ac:dyDescent="0.15">
      <c r="B25" s="260"/>
      <c r="C25" s="12">
        <v>25</v>
      </c>
      <c r="D25" s="12">
        <v>15</v>
      </c>
      <c r="E25" s="12">
        <v>15</v>
      </c>
      <c r="F25" s="12">
        <v>20</v>
      </c>
      <c r="G25" s="12">
        <v>14</v>
      </c>
      <c r="H25" s="12">
        <v>8</v>
      </c>
      <c r="I25" s="12">
        <f t="shared" si="0"/>
        <v>97</v>
      </c>
      <c r="J25" s="262"/>
    </row>
    <row r="26" spans="2:10" x14ac:dyDescent="0.15">
      <c r="B26" s="260"/>
      <c r="C26" s="12">
        <v>20</v>
      </c>
      <c r="D26" s="12">
        <v>14</v>
      </c>
      <c r="E26" s="12">
        <v>10</v>
      </c>
      <c r="F26" s="12">
        <v>17</v>
      </c>
      <c r="G26" s="12">
        <v>13</v>
      </c>
      <c r="H26" s="12">
        <v>0</v>
      </c>
      <c r="I26" s="12">
        <f t="shared" si="0"/>
        <v>74</v>
      </c>
      <c r="J26" s="262"/>
    </row>
    <row r="27" spans="2:10" x14ac:dyDescent="0.15">
      <c r="B27" s="260"/>
      <c r="C27" s="12">
        <v>20</v>
      </c>
      <c r="D27" s="12">
        <v>10</v>
      </c>
      <c r="E27" s="12">
        <v>10</v>
      </c>
      <c r="F27" s="12">
        <v>15</v>
      </c>
      <c r="G27" s="12">
        <v>10</v>
      </c>
      <c r="H27" s="12">
        <v>5</v>
      </c>
      <c r="I27" s="12">
        <f t="shared" si="0"/>
        <v>70</v>
      </c>
      <c r="J27" s="262"/>
    </row>
    <row r="28" spans="2:10" x14ac:dyDescent="0.15">
      <c r="B28" s="260"/>
      <c r="C28" s="12">
        <v>15</v>
      </c>
      <c r="D28" s="12">
        <v>10</v>
      </c>
      <c r="E28" s="12">
        <v>10</v>
      </c>
      <c r="F28" s="12">
        <v>15</v>
      </c>
      <c r="G28" s="12">
        <v>10</v>
      </c>
      <c r="H28" s="12">
        <v>0</v>
      </c>
      <c r="I28" s="12">
        <f t="shared" si="0"/>
        <v>60</v>
      </c>
      <c r="J28" s="262"/>
    </row>
    <row r="29" spans="2:10" x14ac:dyDescent="0.15">
      <c r="B29" s="260"/>
      <c r="C29" s="12">
        <v>20</v>
      </c>
      <c r="D29" s="12">
        <v>15</v>
      </c>
      <c r="E29" s="12">
        <v>13</v>
      </c>
      <c r="F29" s="12">
        <v>18</v>
      </c>
      <c r="G29" s="12">
        <v>15</v>
      </c>
      <c r="H29" s="12">
        <v>8</v>
      </c>
      <c r="I29" s="12">
        <f t="shared" si="0"/>
        <v>89</v>
      </c>
      <c r="J29" s="262"/>
    </row>
    <row r="30" spans="2:10" x14ac:dyDescent="0.15">
      <c r="B30" s="260"/>
      <c r="C30" s="12">
        <v>20</v>
      </c>
      <c r="D30" s="12">
        <v>15</v>
      </c>
      <c r="E30" s="12">
        <v>10</v>
      </c>
      <c r="F30" s="12">
        <v>18</v>
      </c>
      <c r="G30" s="12">
        <v>15</v>
      </c>
      <c r="H30" s="12">
        <v>5</v>
      </c>
      <c r="I30" s="12">
        <f t="shared" si="0"/>
        <v>83</v>
      </c>
      <c r="J30" s="262"/>
    </row>
    <row r="31" spans="2:10" x14ac:dyDescent="0.15">
      <c r="B31" s="259" t="s">
        <v>54</v>
      </c>
      <c r="C31" s="12"/>
      <c r="D31" s="12"/>
      <c r="E31" s="12"/>
      <c r="F31" s="12"/>
      <c r="G31" s="12"/>
      <c r="H31" s="12"/>
      <c r="I31" s="12"/>
      <c r="J31" s="262">
        <f>SUM(I31:I33)/3</f>
        <v>0</v>
      </c>
    </row>
    <row r="32" spans="2:10" x14ac:dyDescent="0.15">
      <c r="B32" s="260"/>
      <c r="C32" s="12"/>
      <c r="D32" s="12"/>
      <c r="E32" s="12"/>
      <c r="F32" s="12"/>
      <c r="G32" s="12"/>
      <c r="H32" s="12"/>
      <c r="I32" s="12"/>
      <c r="J32" s="262"/>
    </row>
    <row r="33" spans="2:10" x14ac:dyDescent="0.15">
      <c r="B33" s="260"/>
      <c r="C33" s="12"/>
      <c r="D33" s="12"/>
      <c r="E33" s="12"/>
      <c r="F33" s="12"/>
      <c r="G33" s="12"/>
      <c r="H33" s="12"/>
      <c r="I33" s="12"/>
      <c r="J33" s="262"/>
    </row>
    <row r="34" spans="2:10" x14ac:dyDescent="0.15">
      <c r="B34" s="261" t="s">
        <v>55</v>
      </c>
      <c r="C34" s="12"/>
      <c r="D34" s="12"/>
      <c r="E34" s="12"/>
      <c r="F34" s="12"/>
      <c r="G34" s="12"/>
      <c r="H34" s="12"/>
      <c r="I34" s="12"/>
      <c r="J34" s="262">
        <f>SUM(I34:I36)/3</f>
        <v>0</v>
      </c>
    </row>
    <row r="35" spans="2:10" x14ac:dyDescent="0.15">
      <c r="B35" s="261"/>
      <c r="C35" s="12"/>
      <c r="D35" s="12"/>
      <c r="E35" s="12"/>
      <c r="F35" s="12"/>
      <c r="G35" s="12"/>
      <c r="H35" s="12"/>
      <c r="I35" s="12"/>
      <c r="J35" s="262"/>
    </row>
    <row r="36" spans="2:10" x14ac:dyDescent="0.15">
      <c r="B36" s="261"/>
      <c r="C36" s="12"/>
      <c r="D36" s="12"/>
      <c r="E36" s="12"/>
      <c r="F36" s="12"/>
      <c r="G36" s="12"/>
      <c r="H36" s="12"/>
      <c r="I36" s="12"/>
      <c r="J36" s="262"/>
    </row>
  </sheetData>
  <mergeCells count="10">
    <mergeCell ref="B31:B33"/>
    <mergeCell ref="J31:J33"/>
    <mergeCell ref="B34:B36"/>
    <mergeCell ref="J34:J36"/>
    <mergeCell ref="B4:B12"/>
    <mergeCell ref="J4:J12"/>
    <mergeCell ref="B13:B21"/>
    <mergeCell ref="J13:J21"/>
    <mergeCell ref="B22:B30"/>
    <mergeCell ref="J22:J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A11" sqref="A11:M11"/>
    </sheetView>
  </sheetViews>
  <sheetFormatPr baseColWidth="10" defaultColWidth="8.83203125" defaultRowHeight="14" x14ac:dyDescent="0.15"/>
  <sheetData>
    <row r="1" spans="1:13" ht="20" x14ac:dyDescent="0.2">
      <c r="A1" s="157" t="s">
        <v>27</v>
      </c>
      <c r="B1" s="157"/>
      <c r="C1" s="157"/>
      <c r="D1" s="157"/>
    </row>
    <row r="3" spans="1:13" ht="38" customHeight="1" x14ac:dyDescent="0.15">
      <c r="A3" s="158" t="s">
        <v>28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ht="41" customHeight="1" x14ac:dyDescent="0.15">
      <c r="A4" s="158" t="s">
        <v>29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</row>
    <row r="5" spans="1:13" ht="21.5" customHeight="1" x14ac:dyDescent="0.15">
      <c r="A5" s="159" t="s">
        <v>30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</row>
    <row r="6" spans="1:13" ht="13.5" customHeight="1" x14ac:dyDescent="0.15">
      <c r="A6" s="156" t="s">
        <v>31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</row>
    <row r="7" spans="1:13" x14ac:dyDescent="0.15">
      <c r="A7" s="156" t="s">
        <v>32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</row>
    <row r="8" spans="1:13" x14ac:dyDescent="0.15">
      <c r="A8" s="156" t="s">
        <v>33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</row>
    <row r="9" spans="1:13" x14ac:dyDescent="0.15">
      <c r="A9" s="156" t="s">
        <v>34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</row>
    <row r="11" spans="1:13" x14ac:dyDescent="0.15">
      <c r="A11" s="156" t="s">
        <v>35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V42"/>
  <sheetViews>
    <sheetView topLeftCell="A4" zoomScale="60" zoomScaleNormal="60" workbookViewId="0">
      <pane xSplit="2" ySplit="1" topLeftCell="C5" activePane="bottomRight" state="frozen"/>
      <selection activeCell="A4" sqref="A4"/>
      <selection pane="topRight" activeCell="C4" sqref="C4"/>
      <selection pane="bottomLeft" activeCell="A5" sqref="A5"/>
      <selection pane="bottomRight" activeCell="J19" sqref="J19"/>
    </sheetView>
  </sheetViews>
  <sheetFormatPr baseColWidth="10" defaultColWidth="8.6640625" defaultRowHeight="22" x14ac:dyDescent="0.3"/>
  <cols>
    <col min="1" max="1" width="15.6640625" style="58" customWidth="1"/>
    <col min="2" max="2" width="60.6640625" style="25" customWidth="1"/>
    <col min="3" max="4" width="5.6640625" style="25" customWidth="1"/>
    <col min="5" max="5" width="30.6640625" style="25" customWidth="1"/>
    <col min="6" max="6" width="20.6640625" style="25" customWidth="1"/>
    <col min="7" max="7" width="10.6640625" style="25" customWidth="1"/>
    <col min="8" max="9" width="5.6640625" style="25" customWidth="1"/>
    <col min="10" max="10" width="30.6640625" style="25" customWidth="1"/>
    <col min="11" max="11" width="20.6640625" style="25" customWidth="1"/>
    <col min="12" max="12" width="10.6640625" style="25" customWidth="1"/>
    <col min="13" max="14" width="5.6640625" style="25" customWidth="1"/>
    <col min="15" max="17" width="10.6640625" style="62" customWidth="1"/>
    <col min="18" max="18" width="6" style="25" customWidth="1"/>
    <col min="19" max="19" width="5.6640625" style="25" customWidth="1"/>
    <col min="20" max="20" width="30.6640625" style="62" customWidth="1"/>
    <col min="21" max="21" width="20.6640625" style="25" customWidth="1"/>
    <col min="22" max="22" width="10.6640625" style="25" customWidth="1"/>
    <col min="23" max="16384" width="8.6640625" style="25"/>
  </cols>
  <sheetData>
    <row r="1" spans="1:22" ht="23" x14ac:dyDescent="0.3">
      <c r="A1" s="58" t="s">
        <v>9</v>
      </c>
      <c r="B1" s="25" t="s">
        <v>122</v>
      </c>
      <c r="O1" s="25"/>
      <c r="P1" s="25"/>
      <c r="Q1" s="25"/>
      <c r="T1" s="25"/>
    </row>
    <row r="2" spans="1:22" ht="23" x14ac:dyDescent="0.3">
      <c r="A2" s="58" t="s">
        <v>10</v>
      </c>
      <c r="B2" s="42">
        <v>2566</v>
      </c>
      <c r="O2" s="25"/>
      <c r="P2" s="25"/>
      <c r="Q2" s="25"/>
      <c r="T2" s="25"/>
    </row>
    <row r="3" spans="1:22" x14ac:dyDescent="0.3">
      <c r="A3" s="172"/>
      <c r="B3" s="172"/>
      <c r="O3" s="25"/>
      <c r="P3" s="25"/>
      <c r="Q3" s="25"/>
      <c r="T3" s="25"/>
    </row>
    <row r="4" spans="1:22" ht="29" customHeight="1" x14ac:dyDescent="0.3">
      <c r="C4" s="174" t="s">
        <v>13</v>
      </c>
      <c r="D4" s="175"/>
      <c r="E4" s="175"/>
      <c r="F4" s="175"/>
      <c r="G4" s="176"/>
      <c r="H4" s="177" t="s">
        <v>14</v>
      </c>
      <c r="I4" s="178"/>
      <c r="J4" s="178"/>
      <c r="K4" s="178"/>
      <c r="L4" s="179"/>
      <c r="M4" s="180" t="s">
        <v>15</v>
      </c>
      <c r="N4" s="181"/>
      <c r="O4" s="181"/>
      <c r="P4" s="181"/>
      <c r="Q4" s="182"/>
      <c r="R4" s="163" t="s">
        <v>19</v>
      </c>
      <c r="S4" s="163"/>
      <c r="T4" s="163"/>
      <c r="U4" s="163"/>
      <c r="V4" s="163"/>
    </row>
    <row r="5" spans="1:22" ht="23" x14ac:dyDescent="0.3">
      <c r="A5" s="36" t="s">
        <v>11</v>
      </c>
      <c r="B5" s="26" t="s">
        <v>12</v>
      </c>
      <c r="C5" s="27" t="s">
        <v>16</v>
      </c>
      <c r="D5" s="28" t="s">
        <v>17</v>
      </c>
      <c r="E5" s="48" t="s">
        <v>18</v>
      </c>
      <c r="F5" s="29" t="s">
        <v>113</v>
      </c>
      <c r="G5" s="29" t="s">
        <v>114</v>
      </c>
      <c r="H5" s="27" t="s">
        <v>16</v>
      </c>
      <c r="I5" s="28" t="s">
        <v>17</v>
      </c>
      <c r="J5" s="29" t="s">
        <v>18</v>
      </c>
      <c r="K5" s="29" t="s">
        <v>113</v>
      </c>
      <c r="L5" s="29" t="s">
        <v>114</v>
      </c>
      <c r="M5" s="27" t="s">
        <v>16</v>
      </c>
      <c r="N5" s="28" t="s">
        <v>17</v>
      </c>
      <c r="O5" s="166" t="s">
        <v>22</v>
      </c>
      <c r="P5" s="167"/>
      <c r="Q5" s="168"/>
      <c r="R5" s="27" t="s">
        <v>16</v>
      </c>
      <c r="S5" s="28" t="s">
        <v>17</v>
      </c>
      <c r="T5" s="29" t="s">
        <v>18</v>
      </c>
      <c r="U5" s="29" t="s">
        <v>113</v>
      </c>
      <c r="V5" s="29" t="s">
        <v>114</v>
      </c>
    </row>
    <row r="6" spans="1:22" ht="69" x14ac:dyDescent="0.3">
      <c r="A6" s="164" t="s">
        <v>20</v>
      </c>
      <c r="B6" s="54" t="s">
        <v>88</v>
      </c>
      <c r="C6" s="37" t="s">
        <v>118</v>
      </c>
      <c r="D6" s="37"/>
      <c r="E6" s="51" t="s">
        <v>142</v>
      </c>
      <c r="F6" s="38" t="s">
        <v>138</v>
      </c>
      <c r="G6" s="31"/>
      <c r="H6" s="36" t="s">
        <v>118</v>
      </c>
      <c r="I6" s="50"/>
      <c r="J6" s="31"/>
      <c r="K6" s="31"/>
      <c r="L6" s="31"/>
      <c r="M6" s="36" t="s">
        <v>118</v>
      </c>
      <c r="N6" s="36"/>
      <c r="O6" s="169"/>
      <c r="P6" s="170"/>
      <c r="Q6" s="171"/>
      <c r="R6" s="36"/>
      <c r="S6" s="36" t="s">
        <v>118</v>
      </c>
      <c r="T6" s="53"/>
      <c r="U6" s="31"/>
      <c r="V6" s="31"/>
    </row>
    <row r="7" spans="1:22" ht="46" x14ac:dyDescent="0.3">
      <c r="A7" s="165"/>
      <c r="B7" s="149" t="s">
        <v>90</v>
      </c>
      <c r="C7" s="37"/>
      <c r="D7" s="55" t="s">
        <v>118</v>
      </c>
      <c r="E7" s="56" t="s">
        <v>134</v>
      </c>
      <c r="F7" s="57"/>
      <c r="G7" s="31"/>
      <c r="H7" s="36" t="s">
        <v>118</v>
      </c>
      <c r="I7" s="50"/>
      <c r="J7" s="31"/>
      <c r="K7" s="31"/>
      <c r="L7" s="31"/>
      <c r="M7" s="36" t="s">
        <v>118</v>
      </c>
      <c r="N7" s="36"/>
      <c r="O7" s="169"/>
      <c r="P7" s="170"/>
      <c r="Q7" s="171"/>
      <c r="R7" s="36"/>
      <c r="S7" s="36" t="s">
        <v>118</v>
      </c>
      <c r="T7" s="53"/>
      <c r="U7" s="31"/>
      <c r="V7" s="31"/>
    </row>
    <row r="8" spans="1:22" ht="69" x14ac:dyDescent="0.3">
      <c r="A8" s="165"/>
      <c r="B8" s="49" t="s">
        <v>91</v>
      </c>
      <c r="C8" s="36" t="s">
        <v>118</v>
      </c>
      <c r="D8" s="36"/>
      <c r="E8" s="52" t="s">
        <v>132</v>
      </c>
      <c r="F8" s="53" t="s">
        <v>137</v>
      </c>
      <c r="G8" s="31"/>
      <c r="H8" s="36" t="s">
        <v>118</v>
      </c>
      <c r="I8" s="50"/>
      <c r="J8" s="31"/>
      <c r="K8" s="31"/>
      <c r="L8" s="31"/>
      <c r="M8" s="36" t="s">
        <v>118</v>
      </c>
      <c r="N8" s="36"/>
      <c r="O8" s="169"/>
      <c r="P8" s="170"/>
      <c r="Q8" s="171"/>
      <c r="R8" s="36" t="s">
        <v>118</v>
      </c>
      <c r="S8" s="36"/>
      <c r="T8" s="53" t="s">
        <v>143</v>
      </c>
      <c r="U8" s="31"/>
      <c r="V8" s="31"/>
    </row>
    <row r="9" spans="1:22" ht="69" x14ac:dyDescent="0.3">
      <c r="A9" s="165"/>
      <c r="B9" s="150" t="s">
        <v>92</v>
      </c>
      <c r="C9" s="36"/>
      <c r="D9" s="36" t="s">
        <v>118</v>
      </c>
      <c r="E9" s="53" t="s">
        <v>133</v>
      </c>
      <c r="F9" s="53"/>
      <c r="G9" s="31"/>
      <c r="H9" s="36" t="s">
        <v>118</v>
      </c>
      <c r="I9" s="50"/>
      <c r="J9" s="31"/>
      <c r="K9" s="31"/>
      <c r="L9" s="31"/>
      <c r="M9" s="36" t="s">
        <v>118</v>
      </c>
      <c r="N9" s="36"/>
      <c r="O9" s="169"/>
      <c r="P9" s="170"/>
      <c r="Q9" s="171"/>
      <c r="R9" s="36"/>
      <c r="S9" s="36" t="s">
        <v>118</v>
      </c>
      <c r="T9" s="53" t="s">
        <v>144</v>
      </c>
      <c r="U9" s="31"/>
      <c r="V9" s="31"/>
    </row>
    <row r="10" spans="1:22" ht="92" x14ac:dyDescent="0.3">
      <c r="A10" s="165"/>
      <c r="B10" s="30" t="s">
        <v>89</v>
      </c>
      <c r="C10" s="36" t="s">
        <v>118</v>
      </c>
      <c r="D10" s="36"/>
      <c r="E10" s="53" t="s">
        <v>135</v>
      </c>
      <c r="F10" s="53" t="s">
        <v>119</v>
      </c>
      <c r="G10" s="31"/>
      <c r="H10" s="36" t="s">
        <v>118</v>
      </c>
      <c r="I10" s="50"/>
      <c r="J10" s="31"/>
      <c r="K10" s="31"/>
      <c r="L10" s="31"/>
      <c r="M10" s="36" t="s">
        <v>118</v>
      </c>
      <c r="N10" s="36"/>
      <c r="O10" s="169"/>
      <c r="P10" s="170"/>
      <c r="Q10" s="171"/>
      <c r="R10" s="36"/>
      <c r="S10" s="36" t="s">
        <v>118</v>
      </c>
      <c r="T10" s="53"/>
      <c r="U10" s="31"/>
      <c r="V10" s="31"/>
    </row>
    <row r="11" spans="1:22" ht="57" customHeight="1" x14ac:dyDescent="0.3">
      <c r="A11" s="165"/>
      <c r="B11" s="150" t="s">
        <v>93</v>
      </c>
      <c r="C11" s="36"/>
      <c r="D11" s="36" t="s">
        <v>118</v>
      </c>
      <c r="E11" s="53"/>
      <c r="F11" s="53"/>
      <c r="G11" s="31"/>
      <c r="H11" s="36" t="s">
        <v>118</v>
      </c>
      <c r="I11" s="50"/>
      <c r="J11" s="53" t="s">
        <v>139</v>
      </c>
      <c r="K11" s="31"/>
      <c r="L11" s="31"/>
      <c r="M11" s="36" t="s">
        <v>118</v>
      </c>
      <c r="N11" s="36"/>
      <c r="O11" s="169" t="s">
        <v>141</v>
      </c>
      <c r="P11" s="170"/>
      <c r="Q11" s="171"/>
      <c r="R11" s="36"/>
      <c r="S11" s="36" t="s">
        <v>118</v>
      </c>
      <c r="T11" s="53"/>
      <c r="U11" s="31"/>
      <c r="V11" s="31"/>
    </row>
    <row r="12" spans="1:22" ht="46" x14ac:dyDescent="0.3">
      <c r="A12" s="165"/>
      <c r="B12" s="30" t="s">
        <v>94</v>
      </c>
      <c r="C12" s="36"/>
      <c r="D12" s="36" t="s">
        <v>118</v>
      </c>
      <c r="E12" s="53" t="s">
        <v>136</v>
      </c>
      <c r="F12" s="53"/>
      <c r="G12" s="31"/>
      <c r="H12" s="50"/>
      <c r="I12" s="36" t="s">
        <v>118</v>
      </c>
      <c r="J12" s="53" t="s">
        <v>140</v>
      </c>
      <c r="K12" s="31"/>
      <c r="L12" s="31"/>
      <c r="M12" s="36"/>
      <c r="N12" s="36" t="s">
        <v>118</v>
      </c>
      <c r="O12" s="169"/>
      <c r="P12" s="170"/>
      <c r="Q12" s="171"/>
      <c r="R12" s="36"/>
      <c r="S12" s="36" t="s">
        <v>118</v>
      </c>
      <c r="T12" s="53"/>
      <c r="U12" s="31"/>
      <c r="V12" s="31"/>
    </row>
    <row r="13" spans="1:22" ht="12" customHeight="1" x14ac:dyDescent="0.3">
      <c r="A13" s="59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63"/>
      <c r="P13" s="63"/>
      <c r="Q13" s="63"/>
      <c r="R13" s="32"/>
      <c r="S13" s="32"/>
      <c r="T13" s="63"/>
      <c r="U13" s="32"/>
      <c r="V13" s="32"/>
    </row>
    <row r="14" spans="1:22" ht="69" x14ac:dyDescent="0.3">
      <c r="A14" s="164" t="s">
        <v>21</v>
      </c>
      <c r="B14" s="61" t="s">
        <v>345</v>
      </c>
      <c r="C14" s="37" t="s">
        <v>118</v>
      </c>
      <c r="D14" s="31"/>
      <c r="E14" s="53"/>
      <c r="F14" s="53" t="s">
        <v>146</v>
      </c>
      <c r="G14" s="31"/>
      <c r="H14" s="37" t="s">
        <v>118</v>
      </c>
      <c r="I14" s="31"/>
      <c r="J14" s="31"/>
      <c r="K14" s="31"/>
      <c r="L14" s="31"/>
      <c r="M14" s="37" t="s">
        <v>118</v>
      </c>
      <c r="N14" s="31"/>
      <c r="O14" s="160" t="s">
        <v>171</v>
      </c>
      <c r="P14" s="161"/>
      <c r="Q14" s="162"/>
      <c r="R14" s="31"/>
      <c r="S14" s="37" t="s">
        <v>118</v>
      </c>
      <c r="T14" s="53" t="s">
        <v>156</v>
      </c>
      <c r="U14" s="31"/>
      <c r="V14" s="31"/>
    </row>
    <row r="15" spans="1:22" ht="46" x14ac:dyDescent="0.3">
      <c r="A15" s="165"/>
      <c r="B15" s="61" t="s">
        <v>343</v>
      </c>
      <c r="C15" s="37" t="s">
        <v>118</v>
      </c>
      <c r="D15" s="31"/>
      <c r="E15" s="53"/>
      <c r="F15" s="53" t="s">
        <v>145</v>
      </c>
      <c r="G15" s="31"/>
      <c r="H15" s="37" t="s">
        <v>118</v>
      </c>
      <c r="I15" s="31"/>
      <c r="J15" s="31"/>
      <c r="K15" s="31"/>
      <c r="L15" s="31"/>
      <c r="M15" s="37" t="s">
        <v>118</v>
      </c>
      <c r="N15" s="31"/>
      <c r="O15" s="160" t="s">
        <v>154</v>
      </c>
      <c r="P15" s="161"/>
      <c r="Q15" s="162"/>
      <c r="R15" s="37" t="s">
        <v>118</v>
      </c>
      <c r="S15" s="31"/>
      <c r="T15" s="53" t="s">
        <v>157</v>
      </c>
      <c r="U15" s="31"/>
      <c r="V15" s="31"/>
    </row>
    <row r="16" spans="1:22" ht="69" x14ac:dyDescent="0.3">
      <c r="A16" s="165"/>
      <c r="B16" s="61" t="s">
        <v>95</v>
      </c>
      <c r="C16" s="37" t="s">
        <v>118</v>
      </c>
      <c r="D16" s="31"/>
      <c r="E16" s="53"/>
      <c r="F16" s="53" t="s">
        <v>146</v>
      </c>
      <c r="G16" s="31"/>
      <c r="H16" s="37" t="s">
        <v>118</v>
      </c>
      <c r="I16" s="31"/>
      <c r="J16" s="31"/>
      <c r="K16" s="31"/>
      <c r="L16" s="31"/>
      <c r="M16" s="31"/>
      <c r="N16" s="37" t="s">
        <v>118</v>
      </c>
      <c r="O16" s="160" t="s">
        <v>155</v>
      </c>
      <c r="P16" s="161"/>
      <c r="Q16" s="162"/>
      <c r="R16" s="31"/>
      <c r="S16" s="37" t="s">
        <v>118</v>
      </c>
      <c r="T16" s="53" t="s">
        <v>158</v>
      </c>
      <c r="U16" s="31"/>
      <c r="V16" s="31"/>
    </row>
    <row r="17" spans="1:22" ht="49.75" customHeight="1" x14ac:dyDescent="0.3">
      <c r="A17" s="165"/>
      <c r="B17" s="61" t="s">
        <v>230</v>
      </c>
      <c r="C17" s="37" t="s">
        <v>118</v>
      </c>
      <c r="D17" s="31"/>
      <c r="E17" s="53" t="s">
        <v>151</v>
      </c>
      <c r="F17" s="53" t="s">
        <v>147</v>
      </c>
      <c r="G17" s="31"/>
      <c r="H17" s="37" t="s">
        <v>118</v>
      </c>
      <c r="I17" s="31"/>
      <c r="J17" s="31"/>
      <c r="K17" s="31"/>
      <c r="L17" s="31"/>
      <c r="M17" s="37" t="s">
        <v>118</v>
      </c>
      <c r="N17" s="31"/>
      <c r="O17" s="160" t="s">
        <v>171</v>
      </c>
      <c r="P17" s="161"/>
      <c r="Q17" s="162"/>
      <c r="R17" s="37" t="s">
        <v>118</v>
      </c>
      <c r="S17" s="31"/>
      <c r="T17" s="53" t="s">
        <v>159</v>
      </c>
      <c r="U17" s="31"/>
      <c r="V17" s="31"/>
    </row>
    <row r="18" spans="1:22" ht="23" x14ac:dyDescent="0.3">
      <c r="A18" s="165"/>
      <c r="B18" s="61" t="s">
        <v>344</v>
      </c>
      <c r="C18" s="37" t="s">
        <v>118</v>
      </c>
      <c r="D18" s="31"/>
      <c r="E18" s="53"/>
      <c r="F18" s="53" t="s">
        <v>148</v>
      </c>
      <c r="G18" s="31"/>
      <c r="H18" s="37" t="s">
        <v>118</v>
      </c>
      <c r="I18" s="31"/>
      <c r="J18" s="31"/>
      <c r="K18" s="31"/>
      <c r="L18" s="31"/>
      <c r="M18" s="37" t="s">
        <v>118</v>
      </c>
      <c r="N18" s="31"/>
      <c r="O18" s="160" t="s">
        <v>171</v>
      </c>
      <c r="P18" s="161"/>
      <c r="Q18" s="162"/>
      <c r="R18" s="37" t="s">
        <v>118</v>
      </c>
      <c r="S18" s="31"/>
      <c r="T18" s="53" t="s">
        <v>160</v>
      </c>
      <c r="U18" s="31"/>
      <c r="V18" s="31"/>
    </row>
    <row r="19" spans="1:22" ht="65" x14ac:dyDescent="0.8">
      <c r="A19" s="165"/>
      <c r="B19" s="61" t="s">
        <v>233</v>
      </c>
      <c r="C19" s="37" t="s">
        <v>118</v>
      </c>
      <c r="D19" s="31"/>
      <c r="E19" s="53"/>
      <c r="F19" s="53" t="s">
        <v>149</v>
      </c>
      <c r="G19" s="31"/>
      <c r="H19" s="37" t="s">
        <v>118</v>
      </c>
      <c r="I19" s="31"/>
      <c r="J19" s="96"/>
      <c r="K19" s="31"/>
      <c r="L19" s="31"/>
      <c r="M19" s="37" t="s">
        <v>118</v>
      </c>
      <c r="N19" s="31"/>
      <c r="O19" s="160" t="s">
        <v>171</v>
      </c>
      <c r="P19" s="161"/>
      <c r="Q19" s="162"/>
      <c r="R19" s="37" t="s">
        <v>118</v>
      </c>
      <c r="S19" s="31"/>
      <c r="T19" s="53"/>
      <c r="U19" s="31"/>
      <c r="V19" s="31"/>
    </row>
    <row r="20" spans="1:22" ht="69" x14ac:dyDescent="0.3">
      <c r="A20" s="165"/>
      <c r="B20" s="61" t="s">
        <v>346</v>
      </c>
      <c r="C20" s="37" t="s">
        <v>118</v>
      </c>
      <c r="D20" s="31"/>
      <c r="E20" s="53" t="s">
        <v>152</v>
      </c>
      <c r="F20" s="53" t="s">
        <v>150</v>
      </c>
      <c r="G20" s="31"/>
      <c r="H20" s="37" t="s">
        <v>118</v>
      </c>
      <c r="I20" s="31"/>
      <c r="J20" s="31"/>
      <c r="K20" s="31"/>
      <c r="L20" s="31"/>
      <c r="M20" s="37" t="s">
        <v>118</v>
      </c>
      <c r="N20" s="31"/>
      <c r="O20" s="160" t="s">
        <v>171</v>
      </c>
      <c r="P20" s="161"/>
      <c r="Q20" s="162"/>
      <c r="R20" s="37" t="s">
        <v>118</v>
      </c>
      <c r="S20" s="31"/>
      <c r="T20" s="53"/>
      <c r="U20" s="31"/>
      <c r="V20" s="31"/>
    </row>
    <row r="21" spans="1:22" ht="23" x14ac:dyDescent="0.3">
      <c r="A21" s="165"/>
      <c r="B21" s="61" t="s">
        <v>96</v>
      </c>
      <c r="C21" s="37" t="s">
        <v>118</v>
      </c>
      <c r="D21" s="31"/>
      <c r="E21" s="62" t="s">
        <v>153</v>
      </c>
      <c r="F21" s="53" t="s">
        <v>149</v>
      </c>
      <c r="G21" s="31"/>
      <c r="H21" s="37" t="s">
        <v>118</v>
      </c>
      <c r="I21" s="31"/>
      <c r="J21" s="31"/>
      <c r="K21" s="31"/>
      <c r="L21" s="31"/>
      <c r="M21" s="37" t="s">
        <v>118</v>
      </c>
      <c r="N21" s="31"/>
      <c r="O21" s="160" t="s">
        <v>171</v>
      </c>
      <c r="P21" s="161"/>
      <c r="Q21" s="162"/>
      <c r="R21" s="37" t="s">
        <v>118</v>
      </c>
      <c r="S21" s="31"/>
      <c r="T21" s="53"/>
      <c r="U21" s="31"/>
      <c r="V21" s="31"/>
    </row>
    <row r="22" spans="1:22" x14ac:dyDescent="0.3">
      <c r="A22" s="60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64"/>
      <c r="P22" s="64"/>
      <c r="Q22" s="64"/>
      <c r="R22" s="34"/>
      <c r="S22" s="34"/>
      <c r="T22" s="64"/>
      <c r="U22" s="34"/>
      <c r="V22" s="34"/>
    </row>
    <row r="23" spans="1:22" ht="23" x14ac:dyDescent="0.3">
      <c r="A23" s="164" t="s">
        <v>23</v>
      </c>
      <c r="B23" s="61" t="s">
        <v>97</v>
      </c>
      <c r="C23" s="37" t="s">
        <v>118</v>
      </c>
      <c r="D23" s="31"/>
      <c r="E23" s="31"/>
      <c r="F23" s="31"/>
      <c r="G23" s="31"/>
      <c r="H23" s="37" t="s">
        <v>118</v>
      </c>
      <c r="I23" s="31"/>
      <c r="J23" s="31"/>
      <c r="K23" s="31"/>
      <c r="L23" s="31"/>
      <c r="M23" s="37" t="s">
        <v>118</v>
      </c>
      <c r="N23" s="31"/>
      <c r="O23" s="160"/>
      <c r="P23" s="161"/>
      <c r="Q23" s="162"/>
      <c r="R23" s="37" t="s">
        <v>118</v>
      </c>
      <c r="S23" s="31"/>
      <c r="T23" s="53"/>
      <c r="U23" s="31"/>
      <c r="V23" s="31"/>
    </row>
    <row r="24" spans="1:22" ht="69" x14ac:dyDescent="0.3">
      <c r="A24" s="165"/>
      <c r="B24" s="61" t="s">
        <v>99</v>
      </c>
      <c r="C24" s="37" t="s">
        <v>118</v>
      </c>
      <c r="D24" s="31"/>
      <c r="E24" s="31" t="s">
        <v>161</v>
      </c>
      <c r="F24" s="31"/>
      <c r="G24" s="31"/>
      <c r="H24" s="37" t="s">
        <v>118</v>
      </c>
      <c r="I24" s="31"/>
      <c r="J24" s="31"/>
      <c r="K24" s="31"/>
      <c r="L24" s="31"/>
      <c r="M24" s="37" t="s">
        <v>118</v>
      </c>
      <c r="N24" s="31"/>
      <c r="O24" s="160"/>
      <c r="P24" s="161"/>
      <c r="Q24" s="162"/>
      <c r="R24" s="37" t="s">
        <v>118</v>
      </c>
      <c r="S24" s="31"/>
      <c r="T24" s="53"/>
      <c r="U24" s="31"/>
      <c r="V24" s="31"/>
    </row>
    <row r="25" spans="1:22" ht="19.25" customHeight="1" x14ac:dyDescent="0.3">
      <c r="A25" s="165"/>
      <c r="B25" s="150" t="s">
        <v>98</v>
      </c>
      <c r="C25" s="37" t="s">
        <v>118</v>
      </c>
      <c r="D25" s="31"/>
      <c r="E25" s="31"/>
      <c r="F25" s="31"/>
      <c r="G25" s="31"/>
      <c r="H25" s="37" t="s">
        <v>118</v>
      </c>
      <c r="I25" s="31"/>
      <c r="J25" s="31"/>
      <c r="K25" s="31"/>
      <c r="L25" s="31"/>
      <c r="M25" s="37" t="s">
        <v>118</v>
      </c>
      <c r="N25" s="31"/>
      <c r="O25" s="160"/>
      <c r="P25" s="161"/>
      <c r="Q25" s="162"/>
      <c r="R25" s="37" t="s">
        <v>118</v>
      </c>
      <c r="S25" s="31"/>
      <c r="T25" s="53"/>
      <c r="U25" s="31"/>
      <c r="V25" s="31"/>
    </row>
    <row r="26" spans="1:22" ht="23" x14ac:dyDescent="0.3">
      <c r="A26" s="165"/>
      <c r="B26" s="61" t="s">
        <v>100</v>
      </c>
      <c r="C26" s="37" t="s">
        <v>118</v>
      </c>
      <c r="D26" s="31"/>
      <c r="E26" s="31"/>
      <c r="F26" s="31"/>
      <c r="G26" s="31"/>
      <c r="H26" s="37" t="s">
        <v>118</v>
      </c>
      <c r="I26" s="31"/>
      <c r="J26" s="31"/>
      <c r="K26" s="31"/>
      <c r="L26" s="31"/>
      <c r="M26" s="37" t="s">
        <v>118</v>
      </c>
      <c r="N26" s="31"/>
      <c r="O26" s="160"/>
      <c r="P26" s="161"/>
      <c r="Q26" s="162"/>
      <c r="R26" s="37" t="s">
        <v>118</v>
      </c>
      <c r="S26" s="31"/>
      <c r="T26" s="53"/>
      <c r="U26" s="31"/>
      <c r="V26" s="31"/>
    </row>
    <row r="27" spans="1:22" x14ac:dyDescent="0.3">
      <c r="A27" s="60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64"/>
      <c r="P27" s="64"/>
      <c r="Q27" s="64"/>
      <c r="R27" s="34"/>
      <c r="S27" s="34"/>
      <c r="T27" s="64"/>
      <c r="U27" s="34"/>
      <c r="V27" s="34"/>
    </row>
    <row r="28" spans="1:22" ht="23" x14ac:dyDescent="0.3">
      <c r="A28" s="164" t="s">
        <v>24</v>
      </c>
      <c r="B28" s="33" t="s">
        <v>104</v>
      </c>
      <c r="C28" s="31"/>
      <c r="D28" s="37" t="s">
        <v>118</v>
      </c>
      <c r="E28" s="65"/>
      <c r="F28" s="50"/>
      <c r="G28" s="50"/>
      <c r="H28" s="31"/>
      <c r="I28" s="37" t="s">
        <v>118</v>
      </c>
      <c r="J28" s="31" t="s">
        <v>166</v>
      </c>
      <c r="K28" s="31"/>
      <c r="L28" s="31"/>
      <c r="M28" s="31"/>
      <c r="N28" s="37" t="s">
        <v>118</v>
      </c>
      <c r="O28" s="183"/>
      <c r="P28" s="184"/>
      <c r="Q28" s="185"/>
      <c r="R28" s="31"/>
      <c r="S28" s="37" t="s">
        <v>118</v>
      </c>
      <c r="T28" s="53"/>
      <c r="U28" s="31"/>
      <c r="V28" s="31"/>
    </row>
    <row r="29" spans="1:22" ht="69" x14ac:dyDescent="0.3">
      <c r="A29" s="165"/>
      <c r="B29" s="33" t="s">
        <v>101</v>
      </c>
      <c r="C29" s="37" t="s">
        <v>118</v>
      </c>
      <c r="D29" s="31"/>
      <c r="E29" s="65" t="s">
        <v>162</v>
      </c>
      <c r="F29" s="50" t="s">
        <v>165</v>
      </c>
      <c r="G29" s="50"/>
      <c r="H29" s="37" t="s">
        <v>118</v>
      </c>
      <c r="I29" s="31"/>
      <c r="J29" s="31" t="s">
        <v>167</v>
      </c>
      <c r="K29" s="50" t="s">
        <v>165</v>
      </c>
      <c r="L29" s="31"/>
      <c r="M29" s="37" t="s">
        <v>118</v>
      </c>
      <c r="N29" s="31"/>
      <c r="O29" s="160" t="s">
        <v>172</v>
      </c>
      <c r="P29" s="161"/>
      <c r="Q29" s="162"/>
      <c r="R29" s="37" t="s">
        <v>118</v>
      </c>
      <c r="S29" s="31"/>
      <c r="T29" s="50" t="s">
        <v>165</v>
      </c>
      <c r="U29" s="31"/>
      <c r="V29" s="31"/>
    </row>
    <row r="30" spans="1:22" ht="46" x14ac:dyDescent="0.3">
      <c r="A30" s="165"/>
      <c r="B30" s="33" t="s">
        <v>102</v>
      </c>
      <c r="C30" s="37" t="s">
        <v>118</v>
      </c>
      <c r="D30" s="31"/>
      <c r="E30" s="65" t="s">
        <v>163</v>
      </c>
      <c r="F30" s="50" t="s">
        <v>165</v>
      </c>
      <c r="G30" s="50"/>
      <c r="H30" s="31"/>
      <c r="I30" s="37" t="s">
        <v>118</v>
      </c>
      <c r="J30" s="31"/>
      <c r="K30" s="31"/>
      <c r="L30" s="31"/>
      <c r="M30" s="37" t="s">
        <v>118</v>
      </c>
      <c r="N30" s="31"/>
      <c r="O30" s="160" t="s">
        <v>169</v>
      </c>
      <c r="P30" s="161"/>
      <c r="Q30" s="162"/>
      <c r="R30" s="37" t="s">
        <v>118</v>
      </c>
      <c r="S30" s="31"/>
      <c r="T30" s="50" t="s">
        <v>165</v>
      </c>
      <c r="U30" s="31"/>
      <c r="V30" s="31"/>
    </row>
    <row r="31" spans="1:22" ht="23" x14ac:dyDescent="0.3">
      <c r="A31" s="165"/>
      <c r="B31" s="33" t="s">
        <v>103</v>
      </c>
      <c r="C31" s="37" t="s">
        <v>118</v>
      </c>
      <c r="D31" s="31"/>
      <c r="E31" s="65" t="s">
        <v>164</v>
      </c>
      <c r="F31" s="50" t="s">
        <v>165</v>
      </c>
      <c r="G31" s="50"/>
      <c r="H31" s="37" t="s">
        <v>118</v>
      </c>
      <c r="I31" s="31"/>
      <c r="J31" s="31" t="s">
        <v>168</v>
      </c>
      <c r="K31" s="50" t="s">
        <v>165</v>
      </c>
      <c r="L31" s="31"/>
      <c r="M31" s="37" t="s">
        <v>118</v>
      </c>
      <c r="N31" s="31"/>
      <c r="O31" s="160" t="s">
        <v>170</v>
      </c>
      <c r="P31" s="161"/>
      <c r="Q31" s="162"/>
      <c r="R31" s="37" t="s">
        <v>118</v>
      </c>
      <c r="S31" s="31"/>
      <c r="T31" s="50" t="s">
        <v>165</v>
      </c>
      <c r="U31" s="31"/>
      <c r="V31" s="31"/>
    </row>
    <row r="32" spans="1:22" x14ac:dyDescent="0.3">
      <c r="A32" s="60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64"/>
      <c r="P32" s="64"/>
      <c r="Q32" s="64"/>
      <c r="R32" s="34"/>
      <c r="S32" s="34"/>
      <c r="T32" s="64"/>
      <c r="U32" s="34"/>
      <c r="V32" s="34"/>
    </row>
    <row r="33" spans="1:22" ht="230" x14ac:dyDescent="0.3">
      <c r="A33" s="164" t="s">
        <v>25</v>
      </c>
      <c r="B33" s="33" t="s">
        <v>105</v>
      </c>
      <c r="C33" s="31"/>
      <c r="D33" s="37" t="s">
        <v>118</v>
      </c>
      <c r="E33" s="53" t="s">
        <v>173</v>
      </c>
      <c r="F33" s="53" t="s">
        <v>174</v>
      </c>
      <c r="G33" s="31"/>
      <c r="H33" s="37" t="s">
        <v>118</v>
      </c>
      <c r="I33" s="31"/>
      <c r="J33" s="31" t="s">
        <v>175</v>
      </c>
      <c r="K33" s="53" t="s">
        <v>174</v>
      </c>
      <c r="L33" s="31"/>
      <c r="M33" s="37" t="s">
        <v>118</v>
      </c>
      <c r="N33" s="31"/>
      <c r="O33" s="160" t="s">
        <v>176</v>
      </c>
      <c r="P33" s="161"/>
      <c r="Q33" s="162"/>
      <c r="R33" s="37" t="s">
        <v>118</v>
      </c>
      <c r="S33" s="31"/>
      <c r="T33" s="53" t="s">
        <v>179</v>
      </c>
      <c r="U33" s="53" t="s">
        <v>174</v>
      </c>
      <c r="V33" s="31"/>
    </row>
    <row r="34" spans="1:22" ht="230" x14ac:dyDescent="0.3">
      <c r="A34" s="165"/>
      <c r="B34" s="33" t="s">
        <v>106</v>
      </c>
      <c r="C34" s="31"/>
      <c r="D34" s="37" t="s">
        <v>118</v>
      </c>
      <c r="E34" s="53" t="s">
        <v>173</v>
      </c>
      <c r="F34" s="53" t="s">
        <v>174</v>
      </c>
      <c r="G34" s="31"/>
      <c r="H34" s="37" t="s">
        <v>118</v>
      </c>
      <c r="I34" s="31"/>
      <c r="J34" s="31" t="s">
        <v>175</v>
      </c>
      <c r="K34" s="53" t="s">
        <v>174</v>
      </c>
      <c r="L34" s="31"/>
      <c r="M34" s="37" t="s">
        <v>118</v>
      </c>
      <c r="N34" s="31"/>
      <c r="O34" s="160" t="s">
        <v>177</v>
      </c>
      <c r="P34" s="161"/>
      <c r="Q34" s="162"/>
      <c r="R34" s="37" t="s">
        <v>118</v>
      </c>
      <c r="S34" s="31"/>
      <c r="T34" s="53" t="s">
        <v>179</v>
      </c>
      <c r="U34" s="53" t="s">
        <v>174</v>
      </c>
      <c r="V34" s="31"/>
    </row>
    <row r="35" spans="1:22" ht="230" x14ac:dyDescent="0.3">
      <c r="A35" s="165"/>
      <c r="B35" s="33" t="s">
        <v>107</v>
      </c>
      <c r="C35" s="31"/>
      <c r="D35" s="37" t="s">
        <v>118</v>
      </c>
      <c r="E35" s="53" t="s">
        <v>173</v>
      </c>
      <c r="F35" s="53" t="s">
        <v>174</v>
      </c>
      <c r="G35" s="31"/>
      <c r="H35" s="37" t="s">
        <v>118</v>
      </c>
      <c r="I35" s="31"/>
      <c r="J35" s="31" t="s">
        <v>175</v>
      </c>
      <c r="K35" s="31"/>
      <c r="L35" s="31"/>
      <c r="M35" s="37" t="s">
        <v>118</v>
      </c>
      <c r="N35" s="31"/>
      <c r="O35" s="183"/>
      <c r="P35" s="184"/>
      <c r="Q35" s="185"/>
      <c r="R35" s="31"/>
      <c r="S35" s="37" t="s">
        <v>118</v>
      </c>
      <c r="T35" s="53" t="s">
        <v>179</v>
      </c>
      <c r="U35" s="53" t="s">
        <v>174</v>
      </c>
      <c r="V35" s="31"/>
    </row>
    <row r="36" spans="1:22" ht="230" x14ac:dyDescent="0.3">
      <c r="A36" s="165"/>
      <c r="B36" s="33" t="s">
        <v>108</v>
      </c>
      <c r="C36" s="31"/>
      <c r="D36" s="37" t="s">
        <v>118</v>
      </c>
      <c r="E36" s="53" t="s">
        <v>173</v>
      </c>
      <c r="F36" s="53" t="s">
        <v>174</v>
      </c>
      <c r="G36" s="31"/>
      <c r="H36" s="31"/>
      <c r="I36" s="37" t="s">
        <v>118</v>
      </c>
      <c r="J36" s="31" t="s">
        <v>175</v>
      </c>
      <c r="K36" s="31"/>
      <c r="L36" s="31"/>
      <c r="M36" s="37" t="s">
        <v>118</v>
      </c>
      <c r="N36" s="31"/>
      <c r="O36" s="160" t="s">
        <v>178</v>
      </c>
      <c r="P36" s="161"/>
      <c r="Q36" s="162"/>
      <c r="R36" s="31"/>
      <c r="S36" s="37" t="s">
        <v>118</v>
      </c>
      <c r="T36" s="53" t="s">
        <v>179</v>
      </c>
      <c r="U36" s="53" t="s">
        <v>174</v>
      </c>
      <c r="V36" s="31"/>
    </row>
    <row r="37" spans="1:22" x14ac:dyDescent="0.3">
      <c r="A37" s="60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64"/>
      <c r="P37" s="64"/>
      <c r="Q37" s="64"/>
      <c r="R37" s="34"/>
      <c r="S37" s="34"/>
      <c r="T37" s="64"/>
      <c r="U37" s="34"/>
      <c r="V37" s="34"/>
    </row>
    <row r="38" spans="1:22" ht="69" x14ac:dyDescent="0.3">
      <c r="A38" s="173" t="s">
        <v>26</v>
      </c>
      <c r="B38" s="61" t="s">
        <v>115</v>
      </c>
      <c r="C38" s="36" t="s">
        <v>118</v>
      </c>
      <c r="D38" s="31"/>
      <c r="E38" s="31"/>
      <c r="F38" s="53" t="s">
        <v>181</v>
      </c>
      <c r="G38" s="31"/>
      <c r="H38" s="37" t="s">
        <v>118</v>
      </c>
      <c r="I38" s="31"/>
      <c r="J38" s="53" t="s">
        <v>185</v>
      </c>
      <c r="K38" s="53" t="s">
        <v>181</v>
      </c>
      <c r="L38" s="31"/>
      <c r="M38" s="36" t="s">
        <v>118</v>
      </c>
      <c r="N38" s="31"/>
      <c r="O38" s="160" t="s">
        <v>189</v>
      </c>
      <c r="P38" s="161"/>
      <c r="Q38" s="162"/>
      <c r="R38" s="36" t="s">
        <v>118</v>
      </c>
      <c r="S38" s="31"/>
      <c r="T38" s="53"/>
      <c r="U38" s="53" t="s">
        <v>181</v>
      </c>
      <c r="V38" s="31"/>
    </row>
    <row r="39" spans="1:22" ht="63" customHeight="1" x14ac:dyDescent="0.3">
      <c r="A39" s="173"/>
      <c r="B39" s="61" t="s">
        <v>109</v>
      </c>
      <c r="C39" s="36" t="s">
        <v>118</v>
      </c>
      <c r="D39" s="31"/>
      <c r="E39" s="31"/>
      <c r="F39" s="53" t="s">
        <v>182</v>
      </c>
      <c r="G39" s="31"/>
      <c r="H39" s="31"/>
      <c r="I39" s="36" t="s">
        <v>118</v>
      </c>
      <c r="J39" s="53" t="s">
        <v>186</v>
      </c>
      <c r="K39" s="53" t="s">
        <v>182</v>
      </c>
      <c r="L39" s="31"/>
      <c r="M39" s="36" t="s">
        <v>118</v>
      </c>
      <c r="N39" s="31"/>
      <c r="O39" s="160" t="s">
        <v>190</v>
      </c>
      <c r="P39" s="161"/>
      <c r="Q39" s="162"/>
      <c r="R39" s="36" t="s">
        <v>118</v>
      </c>
      <c r="S39" s="31"/>
      <c r="T39" s="53"/>
      <c r="U39" s="53" t="s">
        <v>182</v>
      </c>
      <c r="V39" s="31"/>
    </row>
    <row r="40" spans="1:22" ht="23" x14ac:dyDescent="0.3">
      <c r="A40" s="173"/>
      <c r="B40" s="61" t="s">
        <v>110</v>
      </c>
      <c r="C40" s="36" t="s">
        <v>118</v>
      </c>
      <c r="D40" s="31"/>
      <c r="E40" s="31"/>
      <c r="F40" s="53" t="s">
        <v>183</v>
      </c>
      <c r="G40" s="31"/>
      <c r="H40" s="37" t="s">
        <v>118</v>
      </c>
      <c r="I40" s="31"/>
      <c r="J40" s="53"/>
      <c r="K40" s="53" t="s">
        <v>183</v>
      </c>
      <c r="L40" s="31"/>
      <c r="M40" s="36" t="s">
        <v>118</v>
      </c>
      <c r="N40" s="31"/>
      <c r="O40" s="160" t="s">
        <v>191</v>
      </c>
      <c r="P40" s="161"/>
      <c r="Q40" s="162"/>
      <c r="R40" s="36" t="s">
        <v>118</v>
      </c>
      <c r="S40" s="31"/>
      <c r="T40" s="53"/>
      <c r="U40" s="53" t="s">
        <v>183</v>
      </c>
      <c r="V40" s="31"/>
    </row>
    <row r="41" spans="1:22" ht="46" x14ac:dyDescent="0.3">
      <c r="A41" s="173"/>
      <c r="B41" s="150" t="s">
        <v>111</v>
      </c>
      <c r="C41" s="36" t="s">
        <v>118</v>
      </c>
      <c r="D41" s="31"/>
      <c r="E41" s="31"/>
      <c r="F41" s="53" t="s">
        <v>180</v>
      </c>
      <c r="G41" s="31"/>
      <c r="H41" s="37" t="s">
        <v>118</v>
      </c>
      <c r="I41" s="31"/>
      <c r="J41" s="53" t="s">
        <v>187</v>
      </c>
      <c r="K41" s="53" t="s">
        <v>180</v>
      </c>
      <c r="L41" s="31"/>
      <c r="M41" s="36" t="s">
        <v>118</v>
      </c>
      <c r="N41" s="31"/>
      <c r="O41" s="160" t="s">
        <v>191</v>
      </c>
      <c r="P41" s="161"/>
      <c r="Q41" s="162"/>
      <c r="R41" s="36" t="s">
        <v>118</v>
      </c>
      <c r="S41" s="31"/>
      <c r="T41" s="53"/>
      <c r="U41" s="53" t="s">
        <v>180</v>
      </c>
      <c r="V41" s="31"/>
    </row>
    <row r="42" spans="1:22" ht="92" x14ac:dyDescent="0.3">
      <c r="A42" s="173"/>
      <c r="B42" s="61" t="s">
        <v>112</v>
      </c>
      <c r="C42" s="36" t="s">
        <v>118</v>
      </c>
      <c r="D42" s="31"/>
      <c r="E42" s="31"/>
      <c r="F42" s="53" t="s">
        <v>184</v>
      </c>
      <c r="G42" s="31"/>
      <c r="H42" s="31"/>
      <c r="I42" s="36" t="s">
        <v>118</v>
      </c>
      <c r="J42" s="53" t="s">
        <v>188</v>
      </c>
      <c r="K42" s="53" t="s">
        <v>184</v>
      </c>
      <c r="L42" s="31"/>
      <c r="M42" s="36" t="s">
        <v>118</v>
      </c>
      <c r="N42" s="31"/>
      <c r="O42" s="160" t="s">
        <v>192</v>
      </c>
      <c r="P42" s="161"/>
      <c r="Q42" s="162"/>
      <c r="R42" s="36" t="s">
        <v>118</v>
      </c>
      <c r="S42" s="31"/>
      <c r="T42" s="53"/>
      <c r="U42" s="53" t="s">
        <v>184</v>
      </c>
      <c r="V42" s="31"/>
    </row>
  </sheetData>
  <mergeCells count="44">
    <mergeCell ref="O35:Q35"/>
    <mergeCell ref="O28:Q28"/>
    <mergeCell ref="O29:Q29"/>
    <mergeCell ref="O30:Q30"/>
    <mergeCell ref="O31:Q31"/>
    <mergeCell ref="O34:Q34"/>
    <mergeCell ref="A3:B3"/>
    <mergeCell ref="A38:A42"/>
    <mergeCell ref="C4:G4"/>
    <mergeCell ref="H4:L4"/>
    <mergeCell ref="M4:Q4"/>
    <mergeCell ref="A33:A36"/>
    <mergeCell ref="O17:Q17"/>
    <mergeCell ref="O18:Q18"/>
    <mergeCell ref="O19:Q19"/>
    <mergeCell ref="O20:Q20"/>
    <mergeCell ref="O21:Q21"/>
    <mergeCell ref="O23:Q23"/>
    <mergeCell ref="O24:Q24"/>
    <mergeCell ref="O25:Q25"/>
    <mergeCell ref="O26:Q26"/>
    <mergeCell ref="O33:Q33"/>
    <mergeCell ref="R4:V4"/>
    <mergeCell ref="A6:A12"/>
    <mergeCell ref="A14:A21"/>
    <mergeCell ref="A23:A26"/>
    <mergeCell ref="A28:A31"/>
    <mergeCell ref="O5:Q5"/>
    <mergeCell ref="O6:Q6"/>
    <mergeCell ref="O7:Q7"/>
    <mergeCell ref="O8:Q8"/>
    <mergeCell ref="O9:Q9"/>
    <mergeCell ref="O10:Q10"/>
    <mergeCell ref="O11:Q11"/>
    <mergeCell ref="O12:Q12"/>
    <mergeCell ref="O14:Q14"/>
    <mergeCell ref="O15:Q15"/>
    <mergeCell ref="O16:Q16"/>
    <mergeCell ref="O41:Q41"/>
    <mergeCell ref="O42:Q42"/>
    <mergeCell ref="O36:Q36"/>
    <mergeCell ref="O38:Q38"/>
    <mergeCell ref="O39:Q39"/>
    <mergeCell ref="O40:Q4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63"/>
  <sheetViews>
    <sheetView topLeftCell="A61" zoomScale="125" zoomScaleNormal="140" workbookViewId="0">
      <selection activeCell="B7" sqref="B7"/>
    </sheetView>
  </sheetViews>
  <sheetFormatPr baseColWidth="10" defaultColWidth="8.83203125" defaultRowHeight="14" x14ac:dyDescent="0.15"/>
  <cols>
    <col min="1" max="1" width="11.33203125" customWidth="1"/>
    <col min="2" max="2" width="43.6640625" bestFit="1" customWidth="1"/>
    <col min="3" max="3" width="39.83203125" bestFit="1" customWidth="1"/>
    <col min="4" max="4" width="29.83203125" customWidth="1"/>
    <col min="5" max="5" width="34.83203125" bestFit="1" customWidth="1"/>
  </cols>
  <sheetData>
    <row r="1" spans="1:5" ht="16.5" customHeight="1" x14ac:dyDescent="0.15">
      <c r="A1" s="4" t="s">
        <v>9</v>
      </c>
      <c r="B1" s="4" t="s">
        <v>122</v>
      </c>
    </row>
    <row r="2" spans="1:5" ht="15" x14ac:dyDescent="0.15">
      <c r="A2" s="4" t="s">
        <v>10</v>
      </c>
      <c r="B2" s="47">
        <v>2566</v>
      </c>
    </row>
    <row r="3" spans="1:5" ht="25" customHeight="1" x14ac:dyDescent="0.15">
      <c r="A3" s="5"/>
      <c r="B3" s="6" t="s">
        <v>36</v>
      </c>
      <c r="C3" s="8" t="s">
        <v>39</v>
      </c>
      <c r="D3" s="9" t="s">
        <v>38</v>
      </c>
      <c r="E3" s="7" t="s">
        <v>37</v>
      </c>
    </row>
    <row r="4" spans="1:5" ht="31" customHeight="1" x14ac:dyDescent="0.15">
      <c r="A4" s="10" t="s">
        <v>40</v>
      </c>
      <c r="B4" s="67" t="s">
        <v>41</v>
      </c>
      <c r="C4" s="68" t="s">
        <v>42</v>
      </c>
      <c r="D4" s="69" t="s">
        <v>43</v>
      </c>
      <c r="E4" s="70" t="s">
        <v>44</v>
      </c>
    </row>
    <row r="5" spans="1:5" ht="15" x14ac:dyDescent="0.15">
      <c r="A5" s="11">
        <v>1</v>
      </c>
      <c r="B5" s="66" t="s">
        <v>25</v>
      </c>
      <c r="C5" s="66" t="s">
        <v>21</v>
      </c>
      <c r="D5" s="39" t="s">
        <v>24</v>
      </c>
      <c r="E5" s="66" t="s">
        <v>26</v>
      </c>
    </row>
    <row r="6" spans="1:5" x14ac:dyDescent="0.15">
      <c r="A6" s="11">
        <v>2</v>
      </c>
      <c r="B6" s="66" t="s">
        <v>20</v>
      </c>
      <c r="C6" s="66" t="s">
        <v>23</v>
      </c>
      <c r="D6" s="39"/>
      <c r="E6" s="66"/>
    </row>
    <row r="7" spans="1:5" x14ac:dyDescent="0.15">
      <c r="A7" s="11">
        <v>3</v>
      </c>
      <c r="B7" s="66"/>
      <c r="C7" s="66"/>
      <c r="D7" s="66"/>
      <c r="E7" s="66"/>
    </row>
    <row r="8" spans="1:5" x14ac:dyDescent="0.15">
      <c r="A8" s="11">
        <v>4</v>
      </c>
      <c r="B8" s="66"/>
      <c r="C8" s="66"/>
      <c r="D8" s="66"/>
      <c r="E8" s="39"/>
    </row>
    <row r="9" spans="1:5" x14ac:dyDescent="0.15">
      <c r="A9" s="11">
        <v>5</v>
      </c>
      <c r="B9" s="66"/>
      <c r="C9" s="66"/>
      <c r="D9" s="66"/>
      <c r="E9" s="66"/>
    </row>
    <row r="11" spans="1:5" x14ac:dyDescent="0.15">
      <c r="A11" s="71"/>
      <c r="B11" s="186" t="s">
        <v>256</v>
      </c>
      <c r="C11" s="187"/>
      <c r="D11" s="187"/>
      <c r="E11" s="187"/>
    </row>
    <row r="12" spans="1:5" s="71" customFormat="1" ht="25" customHeight="1" x14ac:dyDescent="0.15">
      <c r="A12" s="5"/>
      <c r="B12" s="6" t="s">
        <v>36</v>
      </c>
      <c r="C12" s="8" t="s">
        <v>39</v>
      </c>
      <c r="D12" s="9" t="s">
        <v>38</v>
      </c>
      <c r="E12" s="7" t="s">
        <v>37</v>
      </c>
    </row>
    <row r="13" spans="1:5" ht="45" x14ac:dyDescent="0.15">
      <c r="A13" s="10" t="s">
        <v>40</v>
      </c>
      <c r="B13" s="67" t="s">
        <v>41</v>
      </c>
      <c r="C13" s="68" t="s">
        <v>42</v>
      </c>
      <c r="D13" s="69" t="s">
        <v>43</v>
      </c>
      <c r="E13" s="70" t="s">
        <v>44</v>
      </c>
    </row>
    <row r="14" spans="1:5" x14ac:dyDescent="0.15">
      <c r="A14" s="11">
        <v>1</v>
      </c>
      <c r="B14" s="66" t="s">
        <v>226</v>
      </c>
      <c r="C14" s="66" t="s">
        <v>228</v>
      </c>
      <c r="D14" s="39"/>
      <c r="E14" s="66" t="s">
        <v>93</v>
      </c>
    </row>
    <row r="15" spans="1:5" x14ac:dyDescent="0.15">
      <c r="A15" s="11">
        <v>2</v>
      </c>
      <c r="B15" s="66" t="s">
        <v>227</v>
      </c>
      <c r="C15" s="66" t="s">
        <v>229</v>
      </c>
      <c r="D15" s="39"/>
      <c r="E15" s="66"/>
    </row>
    <row r="16" spans="1:5" x14ac:dyDescent="0.15">
      <c r="A16" s="11">
        <v>3</v>
      </c>
      <c r="B16" s="66"/>
      <c r="C16" s="66"/>
      <c r="D16" s="66"/>
      <c r="E16" s="66"/>
    </row>
    <row r="17" spans="1:5" x14ac:dyDescent="0.15">
      <c r="A17" s="11">
        <v>4</v>
      </c>
      <c r="B17" s="66"/>
      <c r="C17" s="66"/>
      <c r="D17" s="66"/>
      <c r="E17" s="39"/>
    </row>
    <row r="18" spans="1:5" x14ac:dyDescent="0.15">
      <c r="A18" s="11">
        <v>5</v>
      </c>
      <c r="B18" s="66"/>
      <c r="C18" s="66"/>
      <c r="D18" s="66"/>
      <c r="E18" s="66"/>
    </row>
    <row r="20" spans="1:5" x14ac:dyDescent="0.15">
      <c r="A20" s="71"/>
      <c r="B20" s="186" t="s">
        <v>198</v>
      </c>
      <c r="C20" s="187"/>
      <c r="D20" s="187"/>
      <c r="E20" s="187"/>
    </row>
    <row r="21" spans="1:5" ht="25" customHeight="1" x14ac:dyDescent="0.15">
      <c r="A21" s="5"/>
      <c r="B21" s="6" t="s">
        <v>36</v>
      </c>
      <c r="C21" s="8" t="s">
        <v>39</v>
      </c>
      <c r="D21" s="9" t="s">
        <v>38</v>
      </c>
      <c r="E21" s="7" t="s">
        <v>37</v>
      </c>
    </row>
    <row r="22" spans="1:5" ht="45" x14ac:dyDescent="0.15">
      <c r="A22" s="10" t="s">
        <v>40</v>
      </c>
      <c r="B22" s="67" t="s">
        <v>41</v>
      </c>
      <c r="C22" s="68" t="s">
        <v>42</v>
      </c>
      <c r="D22" s="69" t="s">
        <v>43</v>
      </c>
      <c r="E22" s="70" t="s">
        <v>44</v>
      </c>
    </row>
    <row r="23" spans="1:5" x14ac:dyDescent="0.15">
      <c r="A23" s="11">
        <v>1</v>
      </c>
      <c r="B23" s="66" t="s">
        <v>346</v>
      </c>
      <c r="C23" s="66" t="s">
        <v>230</v>
      </c>
      <c r="D23" s="39"/>
      <c r="E23" s="66" t="s">
        <v>235</v>
      </c>
    </row>
    <row r="24" spans="1:5" x14ac:dyDescent="0.15">
      <c r="A24" s="11">
        <v>2</v>
      </c>
      <c r="B24" s="66" t="s">
        <v>233</v>
      </c>
      <c r="C24" s="66" t="s">
        <v>231</v>
      </c>
      <c r="D24" s="39"/>
      <c r="E24" s="66" t="s">
        <v>236</v>
      </c>
    </row>
    <row r="25" spans="1:5" x14ac:dyDescent="0.15">
      <c r="A25" s="11">
        <v>3</v>
      </c>
      <c r="B25" s="66" t="s">
        <v>234</v>
      </c>
      <c r="C25" s="66" t="s">
        <v>232</v>
      </c>
      <c r="D25" s="66"/>
      <c r="E25" s="12"/>
    </row>
    <row r="26" spans="1:5" x14ac:dyDescent="0.15">
      <c r="A26" s="11">
        <v>4</v>
      </c>
      <c r="B26" s="66"/>
      <c r="C26" s="12"/>
      <c r="D26" s="66"/>
      <c r="E26" s="39"/>
    </row>
    <row r="27" spans="1:5" x14ac:dyDescent="0.15">
      <c r="A27" s="11">
        <v>5</v>
      </c>
      <c r="B27" s="66"/>
      <c r="C27" s="12"/>
      <c r="D27" s="66"/>
      <c r="E27" s="66"/>
    </row>
    <row r="29" spans="1:5" x14ac:dyDescent="0.15">
      <c r="B29" s="186" t="s">
        <v>207</v>
      </c>
      <c r="C29" s="187"/>
      <c r="D29" s="187"/>
      <c r="E29" s="187"/>
    </row>
    <row r="30" spans="1:5" x14ac:dyDescent="0.15">
      <c r="A30" s="5"/>
      <c r="B30" s="6" t="s">
        <v>36</v>
      </c>
      <c r="C30" s="8" t="s">
        <v>39</v>
      </c>
      <c r="D30" s="9" t="s">
        <v>38</v>
      </c>
      <c r="E30" s="7" t="s">
        <v>37</v>
      </c>
    </row>
    <row r="31" spans="1:5" ht="45" x14ac:dyDescent="0.15">
      <c r="A31" s="10" t="s">
        <v>40</v>
      </c>
      <c r="B31" s="67" t="s">
        <v>41</v>
      </c>
      <c r="C31" s="68" t="s">
        <v>42</v>
      </c>
      <c r="D31" s="69" t="s">
        <v>43</v>
      </c>
      <c r="E31" s="70" t="s">
        <v>44</v>
      </c>
    </row>
    <row r="32" spans="1:5" x14ac:dyDescent="0.15">
      <c r="A32" s="11">
        <v>1</v>
      </c>
      <c r="B32" s="66" t="s">
        <v>239</v>
      </c>
      <c r="C32" s="66" t="s">
        <v>237</v>
      </c>
      <c r="D32" s="39"/>
      <c r="E32" s="66"/>
    </row>
    <row r="33" spans="1:5" x14ac:dyDescent="0.15">
      <c r="A33" s="11">
        <v>2</v>
      </c>
      <c r="B33" s="66" t="s">
        <v>240</v>
      </c>
      <c r="C33" s="66" t="s">
        <v>238</v>
      </c>
      <c r="D33" s="39"/>
      <c r="E33" s="66"/>
    </row>
    <row r="34" spans="1:5" x14ac:dyDescent="0.15">
      <c r="A34" s="11">
        <v>3</v>
      </c>
      <c r="B34" s="66"/>
      <c r="C34" s="66"/>
      <c r="D34" s="66"/>
      <c r="E34" s="66"/>
    </row>
    <row r="35" spans="1:5" x14ac:dyDescent="0.15">
      <c r="A35" s="11">
        <v>4</v>
      </c>
      <c r="B35" s="66"/>
      <c r="C35" s="66"/>
      <c r="D35" s="66"/>
      <c r="E35" s="39"/>
    </row>
    <row r="36" spans="1:5" x14ac:dyDescent="0.15">
      <c r="A36" s="11">
        <v>5</v>
      </c>
      <c r="B36" s="66"/>
      <c r="C36" s="66"/>
      <c r="D36" s="66"/>
      <c r="E36" s="66"/>
    </row>
    <row r="38" spans="1:5" x14ac:dyDescent="0.15">
      <c r="B38" s="186" t="s">
        <v>214</v>
      </c>
      <c r="C38" s="187"/>
      <c r="D38" s="187"/>
      <c r="E38" s="187"/>
    </row>
    <row r="39" spans="1:5" x14ac:dyDescent="0.15">
      <c r="A39" s="5"/>
      <c r="B39" s="6" t="s">
        <v>36</v>
      </c>
      <c r="C39" s="8" t="s">
        <v>39</v>
      </c>
      <c r="D39" s="9" t="s">
        <v>38</v>
      </c>
      <c r="E39" s="7" t="s">
        <v>37</v>
      </c>
    </row>
    <row r="40" spans="1:5" ht="45" x14ac:dyDescent="0.15">
      <c r="A40" s="10" t="s">
        <v>40</v>
      </c>
      <c r="B40" s="67" t="s">
        <v>41</v>
      </c>
      <c r="C40" s="68" t="s">
        <v>42</v>
      </c>
      <c r="D40" s="69" t="s">
        <v>43</v>
      </c>
      <c r="E40" s="70" t="s">
        <v>44</v>
      </c>
    </row>
    <row r="41" spans="1:5" ht="60" x14ac:dyDescent="0.15">
      <c r="A41" s="10">
        <v>1</v>
      </c>
      <c r="B41" s="39" t="s">
        <v>242</v>
      </c>
      <c r="C41" s="39" t="s">
        <v>241</v>
      </c>
      <c r="D41" s="39" t="s">
        <v>244</v>
      </c>
      <c r="E41" s="39" t="s">
        <v>243</v>
      </c>
    </row>
    <row r="42" spans="1:5" x14ac:dyDescent="0.15">
      <c r="A42" s="10">
        <v>2</v>
      </c>
      <c r="B42" s="66"/>
      <c r="C42" s="66"/>
      <c r="D42" s="39"/>
      <c r="E42" s="66"/>
    </row>
    <row r="43" spans="1:5" x14ac:dyDescent="0.15">
      <c r="A43" s="10">
        <v>3</v>
      </c>
      <c r="B43" s="66"/>
      <c r="C43" s="66"/>
      <c r="D43" s="66"/>
      <c r="E43" s="66"/>
    </row>
    <row r="44" spans="1:5" x14ac:dyDescent="0.15">
      <c r="A44" s="10">
        <v>4</v>
      </c>
      <c r="B44" s="66"/>
      <c r="C44" s="66"/>
      <c r="D44" s="66"/>
      <c r="E44" s="12"/>
    </row>
    <row r="45" spans="1:5" x14ac:dyDescent="0.15">
      <c r="A45" s="10">
        <v>5</v>
      </c>
      <c r="B45" s="66"/>
      <c r="C45" s="66"/>
      <c r="D45" s="66"/>
      <c r="E45" s="66"/>
    </row>
    <row r="47" spans="1:5" x14ac:dyDescent="0.15">
      <c r="B47" s="186" t="s">
        <v>217</v>
      </c>
      <c r="C47" s="187"/>
      <c r="D47" s="187"/>
      <c r="E47" s="187"/>
    </row>
    <row r="48" spans="1:5" x14ac:dyDescent="0.15">
      <c r="A48" s="5"/>
      <c r="B48" s="6" t="s">
        <v>36</v>
      </c>
      <c r="C48" s="8" t="s">
        <v>39</v>
      </c>
      <c r="D48" s="9" t="s">
        <v>38</v>
      </c>
      <c r="E48" s="7" t="s">
        <v>37</v>
      </c>
    </row>
    <row r="49" spans="1:5" ht="45" x14ac:dyDescent="0.15">
      <c r="A49" s="10" t="s">
        <v>40</v>
      </c>
      <c r="B49" s="67" t="s">
        <v>41</v>
      </c>
      <c r="C49" s="68" t="s">
        <v>42</v>
      </c>
      <c r="D49" s="69" t="s">
        <v>43</v>
      </c>
      <c r="E49" s="70" t="s">
        <v>44</v>
      </c>
    </row>
    <row r="50" spans="1:5" ht="30" x14ac:dyDescent="0.15">
      <c r="A50" s="11">
        <v>1</v>
      </c>
      <c r="B50" s="66" t="s">
        <v>246</v>
      </c>
      <c r="C50" s="39" t="s">
        <v>245</v>
      </c>
      <c r="D50" s="39" t="s">
        <v>248</v>
      </c>
      <c r="E50" s="66"/>
    </row>
    <row r="51" spans="1:5" x14ac:dyDescent="0.15">
      <c r="A51" s="11">
        <v>2</v>
      </c>
      <c r="B51" s="66" t="s">
        <v>247</v>
      </c>
      <c r="C51" s="66"/>
      <c r="E51" s="66"/>
    </row>
    <row r="52" spans="1:5" x14ac:dyDescent="0.15">
      <c r="A52" s="11">
        <v>3</v>
      </c>
      <c r="B52" s="66"/>
      <c r="C52" s="66"/>
      <c r="D52" s="66"/>
      <c r="E52" s="66"/>
    </row>
    <row r="53" spans="1:5" x14ac:dyDescent="0.15">
      <c r="A53" s="11">
        <v>4</v>
      </c>
      <c r="B53" s="66"/>
      <c r="C53" s="66"/>
      <c r="D53" s="66"/>
      <c r="E53" s="39"/>
    </row>
    <row r="54" spans="1:5" x14ac:dyDescent="0.15">
      <c r="A54" s="11">
        <v>5</v>
      </c>
      <c r="B54" s="66"/>
      <c r="C54" s="66"/>
      <c r="D54" s="66"/>
      <c r="E54" s="66"/>
    </row>
    <row r="56" spans="1:5" x14ac:dyDescent="0.15">
      <c r="B56" s="186" t="s">
        <v>254</v>
      </c>
      <c r="C56" s="187"/>
      <c r="D56" s="187"/>
      <c r="E56" s="187"/>
    </row>
    <row r="57" spans="1:5" x14ac:dyDescent="0.15">
      <c r="A57" s="5"/>
      <c r="B57" s="6" t="s">
        <v>36</v>
      </c>
      <c r="C57" s="8" t="s">
        <v>39</v>
      </c>
      <c r="D57" s="9" t="s">
        <v>38</v>
      </c>
      <c r="E57" s="7" t="s">
        <v>37</v>
      </c>
    </row>
    <row r="58" spans="1:5" ht="45" x14ac:dyDescent="0.15">
      <c r="A58" s="10" t="s">
        <v>40</v>
      </c>
      <c r="B58" s="67" t="s">
        <v>41</v>
      </c>
      <c r="C58" s="68" t="s">
        <v>42</v>
      </c>
      <c r="D58" s="69" t="s">
        <v>43</v>
      </c>
      <c r="E58" s="70" t="s">
        <v>44</v>
      </c>
    </row>
    <row r="59" spans="1:5" ht="15" x14ac:dyDescent="0.15">
      <c r="A59" s="11">
        <v>1</v>
      </c>
      <c r="B59" s="66" t="s">
        <v>115</v>
      </c>
      <c r="C59" s="39" t="s">
        <v>249</v>
      </c>
      <c r="D59" s="39"/>
      <c r="E59" s="66"/>
    </row>
    <row r="60" spans="1:5" x14ac:dyDescent="0.15">
      <c r="A60" s="11">
        <v>2</v>
      </c>
      <c r="B60" s="66"/>
      <c r="C60" s="66" t="s">
        <v>250</v>
      </c>
      <c r="D60" s="39"/>
      <c r="E60" s="66"/>
    </row>
    <row r="61" spans="1:5" x14ac:dyDescent="0.15">
      <c r="A61" s="11">
        <v>3</v>
      </c>
      <c r="B61" s="66"/>
      <c r="C61" s="66" t="s">
        <v>251</v>
      </c>
      <c r="D61" s="66"/>
      <c r="E61" s="66"/>
    </row>
    <row r="62" spans="1:5" x14ac:dyDescent="0.15">
      <c r="A62" s="11">
        <v>4</v>
      </c>
      <c r="B62" s="66"/>
      <c r="C62" s="66" t="s">
        <v>252</v>
      </c>
      <c r="D62" s="66"/>
      <c r="E62" s="39"/>
    </row>
    <row r="63" spans="1:5" x14ac:dyDescent="0.15">
      <c r="A63" s="11">
        <v>5</v>
      </c>
      <c r="B63" s="66"/>
      <c r="C63" s="66"/>
      <c r="D63" s="66"/>
      <c r="E63" s="66"/>
    </row>
  </sheetData>
  <mergeCells count="6">
    <mergeCell ref="B56:E56"/>
    <mergeCell ref="B11:E11"/>
    <mergeCell ref="B20:E20"/>
    <mergeCell ref="B29:E29"/>
    <mergeCell ref="B38:E38"/>
    <mergeCell ref="B47:E4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6BEEC-0C60-9241-945D-3B86E4EA12E6}">
  <dimension ref="A1:R112"/>
  <sheetViews>
    <sheetView topLeftCell="A75" zoomScale="150" zoomScaleNormal="110" workbookViewId="0">
      <selection activeCell="T31" sqref="T31"/>
    </sheetView>
  </sheetViews>
  <sheetFormatPr baseColWidth="10" defaultColWidth="8.83203125" defaultRowHeight="14" x14ac:dyDescent="0.15"/>
  <cols>
    <col min="1" max="1" width="38.6640625" bestFit="1" customWidth="1"/>
    <col min="2" max="2" width="12.6640625" customWidth="1"/>
    <col min="3" max="3" width="8.6640625" customWidth="1"/>
    <col min="7" max="8" width="8.6640625" customWidth="1"/>
    <col min="10" max="10" width="11.6640625" customWidth="1"/>
    <col min="11" max="11" width="40.1640625" customWidth="1"/>
    <col min="12" max="18" width="10.6640625" customWidth="1"/>
  </cols>
  <sheetData>
    <row r="1" spans="1:18" ht="15" x14ac:dyDescent="0.15">
      <c r="A1" s="100" t="s">
        <v>9</v>
      </c>
      <c r="B1" s="100" t="s">
        <v>122</v>
      </c>
    </row>
    <row r="2" spans="1:18" ht="15" x14ac:dyDescent="0.15">
      <c r="A2" s="100" t="s">
        <v>10</v>
      </c>
      <c r="B2" s="101">
        <v>2566</v>
      </c>
    </row>
    <row r="4" spans="1:18" ht="16" customHeight="1" x14ac:dyDescent="0.15">
      <c r="A4" s="15" t="s">
        <v>197</v>
      </c>
      <c r="B4" s="199"/>
      <c r="C4" s="200"/>
      <c r="D4" s="200"/>
      <c r="E4" s="200"/>
      <c r="F4" s="200"/>
      <c r="G4" s="200"/>
      <c r="H4" s="201"/>
    </row>
    <row r="5" spans="1:18" ht="60" x14ac:dyDescent="0.15">
      <c r="A5" s="46" t="s">
        <v>121</v>
      </c>
      <c r="B5" s="205" t="s">
        <v>46</v>
      </c>
      <c r="C5" s="206"/>
      <c r="D5" s="206"/>
      <c r="E5" s="206"/>
      <c r="F5" s="206"/>
      <c r="G5" s="206"/>
      <c r="H5" s="207"/>
      <c r="J5" s="12" t="s">
        <v>257</v>
      </c>
      <c r="K5" s="12" t="s">
        <v>117</v>
      </c>
      <c r="L5" s="14" t="s">
        <v>82</v>
      </c>
      <c r="M5" s="14" t="s">
        <v>83</v>
      </c>
      <c r="N5" s="14" t="s">
        <v>84</v>
      </c>
      <c r="O5" s="14" t="s">
        <v>85</v>
      </c>
      <c r="P5" s="14" t="s">
        <v>63</v>
      </c>
      <c r="Q5" s="14" t="s">
        <v>86</v>
      </c>
      <c r="R5" s="24" t="s">
        <v>87</v>
      </c>
    </row>
    <row r="6" spans="1:18" ht="18" customHeight="1" x14ac:dyDescent="0.15">
      <c r="A6" s="202" t="s">
        <v>48</v>
      </c>
      <c r="B6" s="195" t="s">
        <v>258</v>
      </c>
      <c r="C6" s="196"/>
      <c r="D6" s="196"/>
      <c r="E6" s="196"/>
      <c r="F6" s="196"/>
      <c r="G6" s="196"/>
      <c r="H6" s="197"/>
      <c r="J6" s="209" t="s">
        <v>258</v>
      </c>
      <c r="K6" s="210"/>
      <c r="L6" s="210"/>
      <c r="M6" s="210"/>
      <c r="N6" s="210"/>
      <c r="O6" s="210"/>
      <c r="P6" s="210"/>
      <c r="Q6" s="210"/>
      <c r="R6" s="211"/>
    </row>
    <row r="7" spans="1:18" ht="16" customHeight="1" x14ac:dyDescent="0.15">
      <c r="A7" s="208"/>
      <c r="B7" s="97" t="s">
        <v>124</v>
      </c>
      <c r="C7" s="198" t="s">
        <v>193</v>
      </c>
      <c r="D7" s="198"/>
      <c r="E7" s="198"/>
      <c r="F7" s="198"/>
      <c r="G7" s="198"/>
      <c r="H7" s="198"/>
      <c r="J7" s="102" t="s">
        <v>51</v>
      </c>
      <c r="K7" s="102" t="str">
        <f>C7</f>
        <v>โครงการจัดทำแก้มลิง</v>
      </c>
      <c r="L7" s="103">
        <f>'[1]8.ค่าน้ำหนักรายโครงการ '!C5</f>
        <v>24.333333333333332</v>
      </c>
      <c r="M7" s="103">
        <f>'[1]8.ค่าน้ำหนักรายโครงการ '!D5</f>
        <v>12.666666666666666</v>
      </c>
      <c r="N7" s="103">
        <f>'[1]8.ค่าน้ำหนักรายโครงการ '!E5</f>
        <v>13.333333333333334</v>
      </c>
      <c r="O7" s="103">
        <f>'[1]8.ค่าน้ำหนักรายโครงการ '!F5</f>
        <v>19</v>
      </c>
      <c r="P7" s="103">
        <f>'[1]8.ค่าน้ำหนักรายโครงการ '!G5</f>
        <v>12.666666666666666</v>
      </c>
      <c r="Q7" s="103">
        <f>'[1]8.ค่าน้ำหนักรายโครงการ '!H5</f>
        <v>4</v>
      </c>
      <c r="R7" s="104">
        <f>SUM(L7:Q7)</f>
        <v>86.000000000000014</v>
      </c>
    </row>
    <row r="8" spans="1:18" ht="16" customHeight="1" x14ac:dyDescent="0.15">
      <c r="A8" s="208"/>
      <c r="B8" s="97" t="s">
        <v>125</v>
      </c>
      <c r="C8" s="198" t="s">
        <v>194</v>
      </c>
      <c r="D8" s="198"/>
      <c r="E8" s="198"/>
      <c r="F8" s="198"/>
      <c r="G8" s="198"/>
      <c r="H8" s="198"/>
      <c r="J8" s="102" t="s">
        <v>52</v>
      </c>
      <c r="K8" s="102" t="str">
        <f t="shared" ref="K8:K10" si="0">C8</f>
        <v>โครงการขุดลอกแหล่งน้ำ</v>
      </c>
      <c r="L8" s="103">
        <f>'[1]8.ค่าน้ำหนักรายโครงการ '!C6</f>
        <v>17.666666666666668</v>
      </c>
      <c r="M8" s="103">
        <f>'[1]8.ค่าน้ำหนักรายโครงการ '!D6</f>
        <v>10.666666666666666</v>
      </c>
      <c r="N8" s="103">
        <f>'[1]8.ค่าน้ำหนักรายโครงการ '!E6</f>
        <v>11.666666666666666</v>
      </c>
      <c r="O8" s="103">
        <f>'[1]8.ค่าน้ำหนักรายโครงการ '!F6</f>
        <v>15</v>
      </c>
      <c r="P8" s="103">
        <f>'[1]8.ค่าน้ำหนักรายโครงการ '!G6</f>
        <v>10</v>
      </c>
      <c r="Q8" s="103">
        <f>'[1]8.ค่าน้ำหนักรายโครงการ '!H6</f>
        <v>5.333333333333333</v>
      </c>
      <c r="R8" s="104">
        <f>SUM(L8:Q8)</f>
        <v>70.333333333333329</v>
      </c>
    </row>
    <row r="9" spans="1:18" ht="16" customHeight="1" x14ac:dyDescent="0.15">
      <c r="A9" s="208"/>
      <c r="B9" s="97" t="s">
        <v>126</v>
      </c>
      <c r="C9" s="198" t="s">
        <v>195</v>
      </c>
      <c r="D9" s="198"/>
      <c r="E9" s="198"/>
      <c r="F9" s="198"/>
      <c r="G9" s="198"/>
      <c r="H9" s="198"/>
      <c r="J9" s="102" t="s">
        <v>53</v>
      </c>
      <c r="K9" s="102" t="str">
        <f t="shared" si="0"/>
        <v>โครงการจัดทำฝายกั้นน้ำในพื้นที่ป่า</v>
      </c>
      <c r="L9" s="103">
        <f>'[1]8.ค่าน้ำหนักรายโครงการ '!C7</f>
        <v>20</v>
      </c>
      <c r="M9" s="103">
        <f>'[1]8.ค่าน้ำหนักรายโครงการ '!D7</f>
        <v>13.333333333333334</v>
      </c>
      <c r="N9" s="103">
        <f>'[1]8.ค่าน้ำหนักรายโครงการ '!E7</f>
        <v>11</v>
      </c>
      <c r="O9" s="103">
        <f>'[1]8.ค่าน้ำหนักรายโครงการ '!F7</f>
        <v>13.333333333333334</v>
      </c>
      <c r="P9" s="103">
        <f>'[1]8.ค่าน้ำหนักรายโครงการ '!G7</f>
        <v>10.666666666666666</v>
      </c>
      <c r="Q9" s="103">
        <f>'[1]8.ค่าน้ำหนักรายโครงการ '!H7</f>
        <v>5.333333333333333</v>
      </c>
      <c r="R9" s="104">
        <f t="shared" ref="R9:R13" si="1">SUM(L9:Q9)</f>
        <v>73.666666666666671</v>
      </c>
    </row>
    <row r="10" spans="1:18" ht="16" customHeight="1" x14ac:dyDescent="0.15">
      <c r="A10" s="208"/>
      <c r="B10" s="97" t="s">
        <v>127</v>
      </c>
      <c r="C10" s="198" t="s">
        <v>196</v>
      </c>
      <c r="D10" s="198"/>
      <c r="E10" s="198"/>
      <c r="F10" s="198"/>
      <c r="G10" s="198"/>
      <c r="H10" s="198"/>
      <c r="J10" s="102" t="s">
        <v>54</v>
      </c>
      <c r="K10" s="102" t="str">
        <f t="shared" si="0"/>
        <v>เพิ่มพื้นที่ป่า</v>
      </c>
      <c r="L10" s="103">
        <f>'[1]8.ค่าน้ำหนักรายโครงการ '!C8</f>
        <v>15</v>
      </c>
      <c r="M10" s="103">
        <f>'[1]8.ค่าน้ำหนักรายโครงการ '!D8</f>
        <v>13.333333333333334</v>
      </c>
      <c r="N10" s="103">
        <f>'[1]8.ค่าน้ำหนักรายโครงการ '!E8</f>
        <v>9.3333333333333339</v>
      </c>
      <c r="O10" s="103">
        <f>'[1]8.ค่าน้ำหนักรายโครงการ '!F8</f>
        <v>10</v>
      </c>
      <c r="P10" s="103">
        <f>'[1]8.ค่าน้ำหนักรายโครงการ '!G8</f>
        <v>10.666666666666666</v>
      </c>
      <c r="Q10" s="103">
        <f>'[1]8.ค่าน้ำหนักรายโครงการ '!H8</f>
        <v>5.333333333333333</v>
      </c>
      <c r="R10" s="104">
        <f t="shared" si="1"/>
        <v>63.666666666666671</v>
      </c>
    </row>
    <row r="11" spans="1:18" ht="16" customHeight="1" x14ac:dyDescent="0.15">
      <c r="A11" s="208"/>
      <c r="B11" s="97" t="s">
        <v>129</v>
      </c>
      <c r="C11" s="188" t="s">
        <v>553</v>
      </c>
      <c r="D11" s="188"/>
      <c r="E11" s="188"/>
      <c r="F11" s="188"/>
      <c r="G11" s="188"/>
      <c r="H11" s="188"/>
      <c r="J11" s="105" t="str">
        <f>B11</f>
        <v>โครงการที่ 6</v>
      </c>
      <c r="K11" s="105" t="str">
        <f>C11</f>
        <v>การพัฒนาแหล่งน้ำและปรับปรุงระบบชลประทาน
(ก่อสร้างแหล่งน้ำในไร่นา/ขุดลอกแหล่งน้ำ/ปรับปรุงฝาย/สถานีสูบน้ำ/ก่อสร้างอาคารอัดน้ำ/ปรับปรุงประสิทธิภาพคลองส่งน้ำ/ก่อสร้างท่อลอดถนน/ปรับปรุงระบบคันคูน้ำ/ซ่อมแซมคันคลอง/อื่นๆ)</v>
      </c>
      <c r="L11" s="106">
        <v>23</v>
      </c>
      <c r="M11" s="106">
        <v>12</v>
      </c>
      <c r="N11" s="106">
        <v>12</v>
      </c>
      <c r="O11" s="106">
        <v>18</v>
      </c>
      <c r="P11" s="106">
        <v>12</v>
      </c>
      <c r="Q11" s="106">
        <v>9</v>
      </c>
      <c r="R11" s="104">
        <f t="shared" si="1"/>
        <v>86</v>
      </c>
    </row>
    <row r="12" spans="1:18" ht="16" customHeight="1" x14ac:dyDescent="0.15">
      <c r="A12" s="208"/>
      <c r="B12" s="97" t="s">
        <v>130</v>
      </c>
      <c r="C12" s="188" t="s">
        <v>554</v>
      </c>
      <c r="D12" s="188"/>
      <c r="E12" s="188"/>
      <c r="F12" s="188"/>
      <c r="G12" s="188"/>
      <c r="H12" s="188"/>
      <c r="J12" s="105" t="str">
        <f>B12</f>
        <v>โครงการที่ 7</v>
      </c>
      <c r="K12" s="105" t="str">
        <f>C12</f>
        <v>การส่งเสริมประสิทธิภาพการบริหารจัดการน้ำเชิงบูรณาการ (น้ำผิวดิน/น้ำบาดาล)</v>
      </c>
      <c r="L12" s="106">
        <v>23</v>
      </c>
      <c r="M12" s="106">
        <v>12</v>
      </c>
      <c r="N12" s="106">
        <v>12</v>
      </c>
      <c r="O12" s="106">
        <v>18</v>
      </c>
      <c r="P12" s="106">
        <v>12</v>
      </c>
      <c r="Q12" s="106">
        <v>9</v>
      </c>
      <c r="R12" s="104">
        <f t="shared" si="1"/>
        <v>86</v>
      </c>
    </row>
    <row r="13" spans="1:18" ht="16" customHeight="1" x14ac:dyDescent="0.15">
      <c r="A13" s="208"/>
      <c r="B13" s="195" t="s">
        <v>347</v>
      </c>
      <c r="C13" s="196"/>
      <c r="D13" s="196"/>
      <c r="E13" s="196"/>
      <c r="F13" s="196"/>
      <c r="G13" s="196"/>
      <c r="H13" s="197"/>
      <c r="J13" s="105" t="s">
        <v>55</v>
      </c>
      <c r="K13" s="105" t="str">
        <f>C14</f>
        <v>โครงการเติมน้ำใต้ดิน</v>
      </c>
      <c r="L13" s="106">
        <f>'[1]8.ค่าน้ำหนักรายโครงการ '!C9</f>
        <v>18</v>
      </c>
      <c r="M13" s="106">
        <f>'[1]8.ค่าน้ำหนักรายโครงการ '!D9</f>
        <v>11</v>
      </c>
      <c r="N13" s="106">
        <f>'[1]8.ค่าน้ำหนักรายโครงการ '!E9</f>
        <v>12.666666666666666</v>
      </c>
      <c r="O13" s="106">
        <f>'[1]8.ค่าน้ำหนักรายโครงการ '!F9</f>
        <v>11.333333333333334</v>
      </c>
      <c r="P13" s="106">
        <f>'[1]8.ค่าน้ำหนักรายโครงการ '!G9</f>
        <v>11.666666666666666</v>
      </c>
      <c r="Q13" s="106">
        <f>'[1]8.ค่าน้ำหนักรายโครงการ '!H9</f>
        <v>5</v>
      </c>
      <c r="R13" s="107">
        <f t="shared" si="1"/>
        <v>69.666666666666671</v>
      </c>
    </row>
    <row r="14" spans="1:18" ht="16" customHeight="1" x14ac:dyDescent="0.15">
      <c r="A14" s="203"/>
      <c r="B14" s="97" t="s">
        <v>128</v>
      </c>
      <c r="C14" s="198" t="s">
        <v>253</v>
      </c>
      <c r="D14" s="198"/>
      <c r="E14" s="198"/>
      <c r="F14" s="198"/>
      <c r="G14" s="198"/>
      <c r="H14" s="198"/>
      <c r="J14" s="108"/>
      <c r="K14" s="108"/>
      <c r="L14" s="109"/>
      <c r="M14" s="109"/>
      <c r="N14" s="109"/>
      <c r="O14" s="109"/>
      <c r="P14" s="109"/>
      <c r="Q14" s="109"/>
      <c r="R14" s="110"/>
    </row>
    <row r="15" spans="1:18" ht="16" customHeight="1" x14ac:dyDescent="0.15">
      <c r="A15" s="202" t="s">
        <v>49</v>
      </c>
      <c r="B15" s="97"/>
      <c r="C15" s="198"/>
      <c r="D15" s="198"/>
      <c r="E15" s="198"/>
      <c r="F15" s="198"/>
      <c r="G15" s="198"/>
      <c r="H15" s="198"/>
      <c r="J15" s="71"/>
      <c r="K15" s="71"/>
      <c r="L15" s="71"/>
      <c r="M15" s="71"/>
      <c r="N15" s="71"/>
      <c r="O15" s="71"/>
      <c r="P15" s="71"/>
      <c r="Q15" s="71"/>
      <c r="R15" s="71"/>
    </row>
    <row r="16" spans="1:18" ht="16" customHeight="1" x14ac:dyDescent="0.15">
      <c r="A16" s="203"/>
      <c r="B16" s="97"/>
      <c r="C16" s="198"/>
      <c r="D16" s="198"/>
      <c r="E16" s="198"/>
      <c r="F16" s="198"/>
      <c r="G16" s="198"/>
      <c r="H16" s="198"/>
      <c r="J16" s="71"/>
      <c r="K16" s="71"/>
      <c r="L16" s="71"/>
      <c r="M16" s="71"/>
      <c r="N16" s="71"/>
      <c r="O16" s="71"/>
      <c r="P16" s="71"/>
      <c r="Q16" s="71"/>
      <c r="R16" s="71"/>
    </row>
    <row r="17" spans="1:18" ht="16" customHeight="1" x14ac:dyDescent="0.15">
      <c r="A17" s="202" t="s">
        <v>50</v>
      </c>
      <c r="B17" s="97"/>
      <c r="C17" s="198"/>
      <c r="D17" s="198"/>
      <c r="E17" s="198"/>
      <c r="F17" s="198"/>
      <c r="G17" s="198"/>
      <c r="H17" s="198"/>
      <c r="J17" s="71"/>
      <c r="K17" s="71"/>
      <c r="L17" s="71"/>
      <c r="M17" s="71"/>
      <c r="N17" s="71"/>
      <c r="O17" s="71"/>
      <c r="P17" s="71"/>
      <c r="Q17" s="71"/>
      <c r="R17" s="71"/>
    </row>
    <row r="18" spans="1:18" ht="16" customHeight="1" x14ac:dyDescent="0.15">
      <c r="A18" s="203"/>
      <c r="B18" s="97"/>
      <c r="C18" s="198"/>
      <c r="D18" s="198"/>
      <c r="E18" s="198"/>
      <c r="F18" s="198"/>
      <c r="G18" s="198"/>
      <c r="H18" s="198"/>
      <c r="J18" s="71"/>
      <c r="K18" s="71"/>
      <c r="L18" s="71"/>
      <c r="M18" s="71"/>
      <c r="N18" s="71"/>
      <c r="O18" s="71"/>
      <c r="P18" s="71"/>
      <c r="Q18" s="71"/>
      <c r="R18" s="71"/>
    </row>
    <row r="21" spans="1:18" ht="16" customHeight="1" x14ac:dyDescent="0.15">
      <c r="A21" s="15" t="s">
        <v>198</v>
      </c>
      <c r="B21" s="199"/>
      <c r="C21" s="200"/>
      <c r="D21" s="200"/>
      <c r="E21" s="200"/>
      <c r="F21" s="200"/>
      <c r="G21" s="200"/>
      <c r="H21" s="201"/>
    </row>
    <row r="22" spans="1:18" ht="60" x14ac:dyDescent="0.15">
      <c r="A22" s="46" t="s">
        <v>121</v>
      </c>
      <c r="B22" s="205" t="s">
        <v>46</v>
      </c>
      <c r="C22" s="206"/>
      <c r="D22" s="206"/>
      <c r="E22" s="206"/>
      <c r="F22" s="206"/>
      <c r="G22" s="206"/>
      <c r="H22" s="207"/>
      <c r="J22" s="12" t="s">
        <v>257</v>
      </c>
      <c r="K22" s="12" t="s">
        <v>117</v>
      </c>
      <c r="L22" s="14" t="s">
        <v>82</v>
      </c>
      <c r="M22" s="14" t="s">
        <v>83</v>
      </c>
      <c r="N22" s="14" t="s">
        <v>84</v>
      </c>
      <c r="O22" s="14" t="s">
        <v>85</v>
      </c>
      <c r="P22" s="14" t="s">
        <v>63</v>
      </c>
      <c r="Q22" s="14" t="s">
        <v>86</v>
      </c>
      <c r="R22" s="24" t="s">
        <v>87</v>
      </c>
    </row>
    <row r="23" spans="1:18" s="75" customFormat="1" ht="18" customHeight="1" x14ac:dyDescent="0.15">
      <c r="A23" s="202" t="s">
        <v>48</v>
      </c>
      <c r="B23" s="195" t="s">
        <v>269</v>
      </c>
      <c r="C23" s="196"/>
      <c r="D23" s="196"/>
      <c r="E23" s="196"/>
      <c r="F23" s="196"/>
      <c r="G23" s="196"/>
      <c r="H23" s="197"/>
      <c r="J23" s="195" t="s">
        <v>269</v>
      </c>
      <c r="K23" s="196"/>
      <c r="L23" s="196"/>
      <c r="M23" s="196"/>
      <c r="N23" s="196"/>
      <c r="O23" s="196"/>
      <c r="P23" s="196"/>
      <c r="Q23" s="196"/>
      <c r="R23" s="197"/>
    </row>
    <row r="24" spans="1:18" ht="16" customHeight="1" x14ac:dyDescent="0.15">
      <c r="A24" s="208"/>
      <c r="B24" s="97" t="s">
        <v>124</v>
      </c>
      <c r="C24" s="198" t="s">
        <v>199</v>
      </c>
      <c r="D24" s="198"/>
      <c r="E24" s="198"/>
      <c r="F24" s="198"/>
      <c r="G24" s="198"/>
      <c r="H24" s="198"/>
      <c r="J24" s="102" t="s">
        <v>51</v>
      </c>
      <c r="K24" s="102" t="str">
        <f>C24</f>
        <v>โครงการจัดหาแหล่งน้ำในไร่นานอกเขตชลประทาน</v>
      </c>
      <c r="L24" s="103">
        <f>'[1]8.ค่าน้ำหนักรายโครงการ '!C21</f>
        <v>22.25</v>
      </c>
      <c r="M24" s="103">
        <f>'[1]8.ค่าน้ำหนักรายโครงการ '!D21</f>
        <v>11.25</v>
      </c>
      <c r="N24" s="103">
        <f>'[1]8.ค่าน้ำหนักรายโครงการ '!E21</f>
        <v>14.5</v>
      </c>
      <c r="O24" s="103">
        <f>'[1]8.ค่าน้ำหนักรายโครงการ '!F21</f>
        <v>19.5</v>
      </c>
      <c r="P24" s="103">
        <f>'[1]8.ค่าน้ำหนักรายโครงการ '!G21</f>
        <v>12</v>
      </c>
      <c r="Q24" s="103">
        <f>'[1]8.ค่าน้ำหนักรายโครงการ '!H21</f>
        <v>9.5</v>
      </c>
      <c r="R24" s="104">
        <f>SUM(L24:Q24)</f>
        <v>89</v>
      </c>
    </row>
    <row r="25" spans="1:18" s="75" customFormat="1" ht="16" customHeight="1" x14ac:dyDescent="0.15">
      <c r="A25" s="208"/>
      <c r="B25" s="195" t="s">
        <v>270</v>
      </c>
      <c r="C25" s="196"/>
      <c r="D25" s="196"/>
      <c r="E25" s="196"/>
      <c r="F25" s="196"/>
      <c r="G25" s="196"/>
      <c r="H25" s="197"/>
      <c r="J25" s="195" t="s">
        <v>270</v>
      </c>
      <c r="K25" s="196"/>
      <c r="L25" s="196"/>
      <c r="M25" s="196"/>
      <c r="N25" s="196"/>
      <c r="O25" s="196"/>
      <c r="P25" s="196"/>
      <c r="Q25" s="196"/>
      <c r="R25" s="197"/>
    </row>
    <row r="26" spans="1:18" ht="16" customHeight="1" x14ac:dyDescent="0.15">
      <c r="A26" s="208"/>
      <c r="B26" s="97" t="s">
        <v>125</v>
      </c>
      <c r="C26" s="198" t="s">
        <v>200</v>
      </c>
      <c r="D26" s="198"/>
      <c r="E26" s="198"/>
      <c r="F26" s="198"/>
      <c r="G26" s="198"/>
      <c r="H26" s="198"/>
      <c r="J26" s="102" t="s">
        <v>52</v>
      </c>
      <c r="K26" s="102" t="str">
        <f t="shared" ref="K26:K40" si="2">C26</f>
        <v>โครงการอนุรักษ์ดินและน้ำในพื้นที่การเกษตร</v>
      </c>
      <c r="L26" s="103">
        <f>'[1]8.ค่าน้ำหนักรายโครงการ '!C22</f>
        <v>18.75</v>
      </c>
      <c r="M26" s="103">
        <f>'[1]8.ค่าน้ำหนักรายโครงการ '!D22</f>
        <v>12.5</v>
      </c>
      <c r="N26" s="103">
        <f>'[1]8.ค่าน้ำหนักรายโครงการ '!E22</f>
        <v>13</v>
      </c>
      <c r="O26" s="103">
        <f>'[1]8.ค่าน้ำหนักรายโครงการ '!F22</f>
        <v>17</v>
      </c>
      <c r="P26" s="103">
        <f>'[1]8.ค่าน้ำหนักรายโครงการ '!G22</f>
        <v>13</v>
      </c>
      <c r="Q26" s="103">
        <f>'[1]8.ค่าน้ำหนักรายโครงการ '!H22</f>
        <v>8</v>
      </c>
      <c r="R26" s="104">
        <f t="shared" ref="R26:R40" si="3">SUM(L26:Q26)</f>
        <v>82.25</v>
      </c>
    </row>
    <row r="27" spans="1:18" s="75" customFormat="1" ht="16" customHeight="1" x14ac:dyDescent="0.15">
      <c r="A27" s="208"/>
      <c r="B27" s="195" t="s">
        <v>271</v>
      </c>
      <c r="C27" s="196"/>
      <c r="D27" s="196"/>
      <c r="E27" s="196"/>
      <c r="F27" s="196"/>
      <c r="G27" s="196"/>
      <c r="H27" s="197"/>
      <c r="J27" s="195" t="s">
        <v>271</v>
      </c>
      <c r="K27" s="196"/>
      <c r="L27" s="196"/>
      <c r="M27" s="196"/>
      <c r="N27" s="196"/>
      <c r="O27" s="196"/>
      <c r="P27" s="196"/>
      <c r="Q27" s="196"/>
      <c r="R27" s="197"/>
    </row>
    <row r="28" spans="1:18" ht="16" customHeight="1" x14ac:dyDescent="0.15">
      <c r="A28" s="208"/>
      <c r="B28" s="97" t="s">
        <v>126</v>
      </c>
      <c r="C28" s="198" t="s">
        <v>201</v>
      </c>
      <c r="D28" s="198"/>
      <c r="E28" s="198"/>
      <c r="F28" s="198"/>
      <c r="G28" s="198"/>
      <c r="H28" s="198"/>
      <c r="J28" s="102" t="s">
        <v>53</v>
      </c>
      <c r="K28" s="102" t="str">
        <f t="shared" si="2"/>
        <v>โครงการธนาคารน้ำใต้ดิน</v>
      </c>
      <c r="L28" s="103">
        <f>'[1]8.ค่าน้ำหนักรายโครงการ '!C23</f>
        <v>17.75</v>
      </c>
      <c r="M28" s="103">
        <f>'[1]8.ค่าน้ำหนักรายโครงการ '!D23</f>
        <v>13.75</v>
      </c>
      <c r="N28" s="103">
        <f>'[1]8.ค่าน้ำหนักรายโครงการ '!E23</f>
        <v>12.75</v>
      </c>
      <c r="O28" s="103">
        <f>'[1]8.ค่าน้ำหนักรายโครงการ '!F23</f>
        <v>17.5</v>
      </c>
      <c r="P28" s="103">
        <f>'[1]8.ค่าน้ำหนักรายโครงการ '!G23</f>
        <v>13</v>
      </c>
      <c r="Q28" s="103">
        <f>'[1]8.ค่าน้ำหนักรายโครงการ '!H23</f>
        <v>7.25</v>
      </c>
      <c r="R28" s="104">
        <f t="shared" si="3"/>
        <v>82</v>
      </c>
    </row>
    <row r="29" spans="1:18" ht="16" customHeight="1" x14ac:dyDescent="0.15">
      <c r="A29" s="203"/>
      <c r="B29" s="97" t="s">
        <v>127</v>
      </c>
      <c r="C29" s="198" t="s">
        <v>202</v>
      </c>
      <c r="D29" s="198"/>
      <c r="E29" s="198"/>
      <c r="F29" s="198"/>
      <c r="G29" s="198"/>
      <c r="H29" s="198"/>
      <c r="J29" s="102" t="s">
        <v>54</v>
      </c>
      <c r="K29" s="102" t="str">
        <f t="shared" si="2"/>
        <v>โครงการขุดบ่อน้ำบาดาลเพื่อการเกษตร</v>
      </c>
      <c r="L29" s="103">
        <f>'[1]8.ค่าน้ำหนักรายโครงการ '!C24</f>
        <v>18.2</v>
      </c>
      <c r="M29" s="103">
        <f>'[1]8.ค่าน้ำหนักรายโครงการ '!D24</f>
        <v>11.8</v>
      </c>
      <c r="N29" s="103">
        <f>'[1]8.ค่าน้ำหนักรายโครงการ '!E24</f>
        <v>13.2</v>
      </c>
      <c r="O29" s="103">
        <f>'[1]8.ค่าน้ำหนักรายโครงการ '!F24</f>
        <v>16.8</v>
      </c>
      <c r="P29" s="103">
        <f>'[1]8.ค่าน้ำหนักรายโครงการ '!G24</f>
        <v>11.6</v>
      </c>
      <c r="Q29" s="103">
        <f>'[1]8.ค่าน้ำหนักรายโครงการ '!H24</f>
        <v>7</v>
      </c>
      <c r="R29" s="104">
        <f t="shared" si="3"/>
        <v>78.599999999999994</v>
      </c>
    </row>
    <row r="30" spans="1:18" s="75" customFormat="1" ht="16" customHeight="1" x14ac:dyDescent="0.15">
      <c r="A30" s="202" t="s">
        <v>49</v>
      </c>
      <c r="B30" s="195" t="s">
        <v>272</v>
      </c>
      <c r="C30" s="196"/>
      <c r="D30" s="196"/>
      <c r="E30" s="196"/>
      <c r="F30" s="196"/>
      <c r="G30" s="196"/>
      <c r="H30" s="197"/>
      <c r="J30" s="195" t="s">
        <v>272</v>
      </c>
      <c r="K30" s="196"/>
      <c r="L30" s="196"/>
      <c r="M30" s="196"/>
      <c r="N30" s="196"/>
      <c r="O30" s="196"/>
      <c r="P30" s="197"/>
      <c r="Q30" s="76"/>
      <c r="R30" s="77"/>
    </row>
    <row r="31" spans="1:18" ht="30" customHeight="1" x14ac:dyDescent="0.15">
      <c r="A31" s="208"/>
      <c r="B31" s="97" t="s">
        <v>128</v>
      </c>
      <c r="C31" s="198" t="s">
        <v>203</v>
      </c>
      <c r="D31" s="198"/>
      <c r="E31" s="198"/>
      <c r="F31" s="198"/>
      <c r="G31" s="198"/>
      <c r="H31" s="198"/>
      <c r="J31" s="102" t="s">
        <v>55</v>
      </c>
      <c r="K31" s="102" t="str">
        <f>C31</f>
        <v>ส่งเสริมการผลิตตามแนวเกษตรทฤษฎีใหม่ เกษตรกรรมยั่งยืน การเกษตรผสมผสาน</v>
      </c>
      <c r="L31" s="103">
        <f>'[1]8.ค่าน้ำหนักรายโครงการ '!C25</f>
        <v>18.75</v>
      </c>
      <c r="M31" s="103">
        <f>'[1]8.ค่าน้ำหนักรายโครงการ '!D25</f>
        <v>12.5</v>
      </c>
      <c r="N31" s="103">
        <f>'[1]8.ค่าน้ำหนักรายโครงการ '!E25</f>
        <v>14.25</v>
      </c>
      <c r="O31" s="103">
        <f>'[1]8.ค่าน้ำหนักรายโครงการ '!F25</f>
        <v>18</v>
      </c>
      <c r="P31" s="103">
        <f>'[1]8.ค่าน้ำหนักรายโครงการ '!G25</f>
        <v>12.5</v>
      </c>
      <c r="Q31" s="103">
        <f>'[1]8.ค่าน้ำหนักรายโครงการ '!H25</f>
        <v>7</v>
      </c>
      <c r="R31" s="104">
        <f t="shared" si="3"/>
        <v>83</v>
      </c>
    </row>
    <row r="32" spans="1:18" ht="16" customHeight="1" x14ac:dyDescent="0.15">
      <c r="A32" s="208"/>
      <c r="B32" s="97" t="s">
        <v>129</v>
      </c>
      <c r="C32" s="198" t="s">
        <v>204</v>
      </c>
      <c r="D32" s="198"/>
      <c r="E32" s="198"/>
      <c r="F32" s="198"/>
      <c r="G32" s="198"/>
      <c r="H32" s="198"/>
      <c r="J32" s="102" t="s">
        <v>56</v>
      </c>
      <c r="K32" s="102" t="str">
        <f t="shared" si="2"/>
        <v>ส่งเสริมการปลูกพืชอาหารสัตว์</v>
      </c>
      <c r="L32" s="103">
        <f>'[1]8.ค่าน้ำหนักรายโครงการ '!C26</f>
        <v>20</v>
      </c>
      <c r="M32" s="103">
        <f>'[1]8.ค่าน้ำหนักรายโครงการ '!D26</f>
        <v>12.5</v>
      </c>
      <c r="N32" s="103">
        <f>'[1]8.ค่าน้ำหนักรายโครงการ '!E26</f>
        <v>14</v>
      </c>
      <c r="O32" s="103">
        <f>'[1]8.ค่าน้ำหนักรายโครงการ '!F26</f>
        <v>17.5</v>
      </c>
      <c r="P32" s="103">
        <f>'[1]8.ค่าน้ำหนักรายโครงการ '!G26</f>
        <v>11.25</v>
      </c>
      <c r="Q32" s="103">
        <f>'[1]8.ค่าน้ำหนักรายโครงการ '!H26</f>
        <v>7.25</v>
      </c>
      <c r="R32" s="104">
        <f t="shared" si="3"/>
        <v>82.5</v>
      </c>
    </row>
    <row r="33" spans="1:18" ht="16" customHeight="1" x14ac:dyDescent="0.15">
      <c r="A33" s="208"/>
      <c r="B33" s="111" t="s">
        <v>565</v>
      </c>
      <c r="C33" s="198" t="s">
        <v>568</v>
      </c>
      <c r="D33" s="198"/>
      <c r="E33" s="198"/>
      <c r="F33" s="198"/>
      <c r="G33" s="198"/>
      <c r="H33" s="198"/>
      <c r="J33" s="112" t="str">
        <f>B33</f>
        <v>โครงการที่ 11</v>
      </c>
      <c r="K33" s="113" t="str">
        <f t="shared" si="2"/>
        <v xml:space="preserve">พัฒนาศักยภาพการแปรรูปสินค้าเกษตรด้วยนวัตกรรมและเทคโนโลยี </v>
      </c>
      <c r="L33" s="114">
        <v>20</v>
      </c>
      <c r="M33" s="114">
        <v>12</v>
      </c>
      <c r="N33" s="114">
        <v>12</v>
      </c>
      <c r="O33" s="114">
        <v>16</v>
      </c>
      <c r="P33" s="115">
        <v>11</v>
      </c>
      <c r="Q33" s="103">
        <v>8</v>
      </c>
      <c r="R33" s="104">
        <f t="shared" si="3"/>
        <v>79</v>
      </c>
    </row>
    <row r="34" spans="1:18" s="75" customFormat="1" ht="16" customHeight="1" x14ac:dyDescent="0.15">
      <c r="A34" s="208"/>
      <c r="B34" s="195" t="s">
        <v>273</v>
      </c>
      <c r="C34" s="196"/>
      <c r="D34" s="196"/>
      <c r="E34" s="196"/>
      <c r="F34" s="196"/>
      <c r="G34" s="196"/>
      <c r="H34" s="197"/>
      <c r="J34" s="195" t="s">
        <v>273</v>
      </c>
      <c r="K34" s="196"/>
      <c r="L34" s="196"/>
      <c r="M34" s="196"/>
      <c r="N34" s="196"/>
      <c r="O34" s="196"/>
      <c r="P34" s="197"/>
      <c r="Q34" s="76"/>
      <c r="R34" s="77"/>
    </row>
    <row r="35" spans="1:18" ht="16" customHeight="1" x14ac:dyDescent="0.15">
      <c r="A35" s="208"/>
      <c r="B35" s="111" t="s">
        <v>130</v>
      </c>
      <c r="C35" s="198" t="s">
        <v>205</v>
      </c>
      <c r="D35" s="198"/>
      <c r="E35" s="198"/>
      <c r="F35" s="198"/>
      <c r="G35" s="198"/>
      <c r="H35" s="198"/>
      <c r="J35" s="102" t="s">
        <v>57</v>
      </c>
      <c r="K35" s="102" t="str">
        <f t="shared" si="2"/>
        <v>จัดตั้งศูนย์ควบคุมการเกิดโรคระบาดของแมลง</v>
      </c>
      <c r="L35" s="103">
        <f>'[1]8.ค่าน้ำหนักรายโครงการ '!C27</f>
        <v>17.5</v>
      </c>
      <c r="M35" s="103">
        <f>'[1]8.ค่าน้ำหนักรายโครงการ '!D27</f>
        <v>13.75</v>
      </c>
      <c r="N35" s="103">
        <f>'[1]8.ค่าน้ำหนักรายโครงการ '!E27</f>
        <v>13.75</v>
      </c>
      <c r="O35" s="103">
        <f>'[1]8.ค่าน้ำหนักรายโครงการ '!F27</f>
        <v>17.5</v>
      </c>
      <c r="P35" s="103">
        <f>'[1]8.ค่าน้ำหนักรายโครงการ '!G27</f>
        <v>12.5</v>
      </c>
      <c r="Q35" s="103">
        <f>'[1]8.ค่าน้ำหนักรายโครงการ '!H27</f>
        <v>5.75</v>
      </c>
      <c r="R35" s="104">
        <f t="shared" si="3"/>
        <v>80.75</v>
      </c>
    </row>
    <row r="36" spans="1:18" ht="16" customHeight="1" x14ac:dyDescent="0.15">
      <c r="A36" s="208"/>
      <c r="B36" s="111" t="s">
        <v>563</v>
      </c>
      <c r="C36" s="188" t="s">
        <v>566</v>
      </c>
      <c r="D36" s="188"/>
      <c r="E36" s="188"/>
      <c r="F36" s="188"/>
      <c r="G36" s="188"/>
      <c r="H36" s="188"/>
      <c r="J36" s="112" t="str">
        <f>B36</f>
        <v>โครงการที่ 9</v>
      </c>
      <c r="K36" s="112" t="str">
        <f>C36</f>
        <v xml:space="preserve">การส่งเสริมและพัฒนาการผลิตสินค้าเกษตรปลอดภัย พืชเศรษฐกิจ และพืชอัตลักษณ์ ตามศักยภาพของพื้นที่ </v>
      </c>
      <c r="L36" s="114">
        <v>22</v>
      </c>
      <c r="M36" s="114">
        <v>13</v>
      </c>
      <c r="N36" s="114">
        <v>13</v>
      </c>
      <c r="O36" s="114">
        <v>18</v>
      </c>
      <c r="P36" s="114">
        <v>13</v>
      </c>
      <c r="Q36" s="114">
        <v>9</v>
      </c>
      <c r="R36" s="104">
        <v>80</v>
      </c>
    </row>
    <row r="37" spans="1:18" ht="16" customHeight="1" x14ac:dyDescent="0.15">
      <c r="A37" s="208"/>
      <c r="B37" s="195" t="s">
        <v>269</v>
      </c>
      <c r="C37" s="196"/>
      <c r="D37" s="196"/>
      <c r="E37" s="196"/>
      <c r="F37" s="196"/>
      <c r="G37" s="196"/>
      <c r="H37" s="197"/>
      <c r="I37" s="75"/>
      <c r="J37" s="195" t="s">
        <v>269</v>
      </c>
      <c r="K37" s="196"/>
      <c r="L37" s="196"/>
      <c r="M37" s="196"/>
      <c r="N37" s="196"/>
      <c r="O37" s="196"/>
      <c r="P37" s="196"/>
      <c r="Q37" s="196"/>
      <c r="R37" s="197"/>
    </row>
    <row r="38" spans="1:18" ht="16" customHeight="1" x14ac:dyDescent="0.15">
      <c r="A38" s="208"/>
      <c r="B38" s="111" t="s">
        <v>564</v>
      </c>
      <c r="C38" s="188" t="s">
        <v>567</v>
      </c>
      <c r="D38" s="188"/>
      <c r="E38" s="188"/>
      <c r="F38" s="188"/>
      <c r="G38" s="188"/>
      <c r="H38" s="188"/>
      <c r="J38" s="102" t="s">
        <v>60</v>
      </c>
      <c r="K38" s="102" t="str">
        <f>C38</f>
        <v xml:space="preserve">ส่งเสริมและสนับสนุนการใช้เทคโนโลยีพลังงานทดแทนในกระบวนการผลิตและแปรรูปสินค้าเกษตร </v>
      </c>
      <c r="L38" s="103">
        <v>22</v>
      </c>
      <c r="M38" s="103">
        <v>12</v>
      </c>
      <c r="N38" s="103">
        <v>12</v>
      </c>
      <c r="O38" s="103">
        <v>18</v>
      </c>
      <c r="P38" s="103">
        <v>11</v>
      </c>
      <c r="Q38" s="103">
        <v>8</v>
      </c>
      <c r="R38" s="104">
        <f>SUM(L38:Q38)</f>
        <v>83</v>
      </c>
    </row>
    <row r="39" spans="1:18" s="75" customFormat="1" ht="16" customHeight="1" x14ac:dyDescent="0.15">
      <c r="A39" s="208"/>
      <c r="B39" s="195" t="s">
        <v>274</v>
      </c>
      <c r="C39" s="196"/>
      <c r="D39" s="196"/>
      <c r="E39" s="196"/>
      <c r="F39" s="196"/>
      <c r="G39" s="196"/>
      <c r="H39" s="197"/>
      <c r="J39" s="195" t="s">
        <v>274</v>
      </c>
      <c r="K39" s="196"/>
      <c r="L39" s="196"/>
      <c r="M39" s="196"/>
      <c r="N39" s="196"/>
      <c r="O39" s="196"/>
      <c r="P39" s="196"/>
      <c r="Q39" s="196"/>
      <c r="R39" s="197"/>
    </row>
    <row r="40" spans="1:18" ht="16" customHeight="1" x14ac:dyDescent="0.15">
      <c r="A40" s="203"/>
      <c r="B40" s="111" t="s">
        <v>131</v>
      </c>
      <c r="C40" s="198" t="s">
        <v>206</v>
      </c>
      <c r="D40" s="198"/>
      <c r="E40" s="198"/>
      <c r="F40" s="198"/>
      <c r="G40" s="198"/>
      <c r="H40" s="198"/>
      <c r="J40" s="102" t="s">
        <v>58</v>
      </c>
      <c r="K40" s="102" t="str">
        <f t="shared" si="2"/>
        <v>จัดตั้งศูนย์ควบคุมการเกิดโรคระบาดในพืชและสัตว์</v>
      </c>
      <c r="L40" s="103">
        <f>'[1]8.ค่าน้ำหนักรายโครงการ '!C28</f>
        <v>17.5</v>
      </c>
      <c r="M40" s="103">
        <f>'[1]8.ค่าน้ำหนักรายโครงการ '!D28</f>
        <v>13.75</v>
      </c>
      <c r="N40" s="103">
        <f>'[1]8.ค่าน้ำหนักรายโครงการ '!E28</f>
        <v>13.75</v>
      </c>
      <c r="O40" s="103">
        <f>'[1]8.ค่าน้ำหนักรายโครงการ '!F28</f>
        <v>17.5</v>
      </c>
      <c r="P40" s="103">
        <f>'[1]8.ค่าน้ำหนักรายโครงการ '!G28</f>
        <v>12.5</v>
      </c>
      <c r="Q40" s="103">
        <f>'[1]8.ค่าน้ำหนักรายโครงการ '!H28</f>
        <v>5.75</v>
      </c>
      <c r="R40" s="104">
        <f t="shared" si="3"/>
        <v>80.75</v>
      </c>
    </row>
    <row r="41" spans="1:18" ht="16" customHeight="1" x14ac:dyDescent="0.15">
      <c r="A41" s="202" t="s">
        <v>50</v>
      </c>
      <c r="B41" s="97"/>
      <c r="C41" s="198"/>
      <c r="D41" s="198"/>
      <c r="E41" s="198"/>
      <c r="F41" s="198"/>
      <c r="G41" s="198"/>
      <c r="H41" s="198"/>
      <c r="J41" s="102"/>
      <c r="K41" s="102"/>
      <c r="L41" s="102"/>
      <c r="M41" s="102"/>
      <c r="N41" s="102"/>
      <c r="O41" s="102"/>
      <c r="P41" s="102"/>
      <c r="Q41" s="102"/>
      <c r="R41" s="104">
        <f t="shared" ref="R41:R42" si="4">SUM(L41:Q41)</f>
        <v>0</v>
      </c>
    </row>
    <row r="42" spans="1:18" ht="16" customHeight="1" x14ac:dyDescent="0.15">
      <c r="A42" s="203"/>
      <c r="B42" s="97"/>
      <c r="C42" s="198"/>
      <c r="D42" s="198"/>
      <c r="E42" s="198"/>
      <c r="F42" s="198"/>
      <c r="G42" s="198"/>
      <c r="H42" s="198"/>
      <c r="J42" s="102"/>
      <c r="K42" s="102"/>
      <c r="L42" s="102"/>
      <c r="M42" s="102"/>
      <c r="N42" s="102"/>
      <c r="O42" s="102"/>
      <c r="P42" s="102"/>
      <c r="Q42" s="102"/>
      <c r="R42" s="102">
        <f t="shared" si="4"/>
        <v>0</v>
      </c>
    </row>
    <row r="45" spans="1:18" ht="16" customHeight="1" x14ac:dyDescent="0.15">
      <c r="A45" s="15" t="s">
        <v>207</v>
      </c>
      <c r="B45" s="199"/>
      <c r="C45" s="200"/>
      <c r="D45" s="200"/>
      <c r="E45" s="200"/>
      <c r="F45" s="200"/>
      <c r="G45" s="200"/>
      <c r="H45" s="201"/>
    </row>
    <row r="46" spans="1:18" ht="60" x14ac:dyDescent="0.15">
      <c r="A46" s="46" t="s">
        <v>121</v>
      </c>
      <c r="B46" s="205" t="s">
        <v>46</v>
      </c>
      <c r="C46" s="206"/>
      <c r="D46" s="206"/>
      <c r="E46" s="206"/>
      <c r="F46" s="206"/>
      <c r="G46" s="206"/>
      <c r="H46" s="207"/>
      <c r="J46" s="12" t="s">
        <v>257</v>
      </c>
      <c r="K46" s="12" t="s">
        <v>117</v>
      </c>
      <c r="L46" s="14" t="s">
        <v>82</v>
      </c>
      <c r="M46" s="14" t="s">
        <v>83</v>
      </c>
      <c r="N46" s="14" t="s">
        <v>84</v>
      </c>
      <c r="O46" s="14" t="s">
        <v>85</v>
      </c>
      <c r="P46" s="14" t="s">
        <v>63</v>
      </c>
      <c r="Q46" s="14" t="s">
        <v>86</v>
      </c>
      <c r="R46" s="24" t="s">
        <v>87</v>
      </c>
    </row>
    <row r="47" spans="1:18" s="75" customFormat="1" x14ac:dyDescent="0.15">
      <c r="A47" s="202" t="s">
        <v>48</v>
      </c>
      <c r="B47" s="195" t="s">
        <v>268</v>
      </c>
      <c r="C47" s="196"/>
      <c r="D47" s="196"/>
      <c r="E47" s="196"/>
      <c r="F47" s="196"/>
      <c r="G47" s="196"/>
      <c r="H47" s="197"/>
      <c r="J47" s="195" t="s">
        <v>268</v>
      </c>
      <c r="K47" s="196"/>
      <c r="L47" s="196"/>
      <c r="M47" s="196"/>
      <c r="N47" s="196"/>
      <c r="O47" s="196"/>
      <c r="P47" s="196"/>
      <c r="Q47" s="196"/>
      <c r="R47" s="197"/>
    </row>
    <row r="48" spans="1:18" ht="15" customHeight="1" x14ac:dyDescent="0.15">
      <c r="A48" s="208"/>
      <c r="B48" s="116" t="s">
        <v>124</v>
      </c>
      <c r="C48" s="198" t="s">
        <v>255</v>
      </c>
      <c r="D48" s="198"/>
      <c r="E48" s="198"/>
      <c r="F48" s="198"/>
      <c r="G48" s="198"/>
      <c r="H48" s="198"/>
      <c r="J48" s="102" t="s">
        <v>51</v>
      </c>
      <c r="K48" s="102" t="str">
        <f>C48</f>
        <v>โครงการพัฒนาสิ่งอำนวยความสะดวกรองรับการท่องเที่ยว</v>
      </c>
      <c r="L48" s="103">
        <f>'[1]8.ค่าน้ำหนักรายโครงการ '!C37</f>
        <v>25</v>
      </c>
      <c r="M48" s="103">
        <f>'[1]8.ค่าน้ำหนักรายโครงการ '!D37</f>
        <v>12.333333333333334</v>
      </c>
      <c r="N48" s="103">
        <f>'[1]8.ค่าน้ำหนักรายโครงการ '!E37</f>
        <v>13.333333333333334</v>
      </c>
      <c r="O48" s="103">
        <f>'[1]8.ค่าน้ำหนักรายโครงการ '!F37</f>
        <v>17.666666666666668</v>
      </c>
      <c r="P48" s="103">
        <f>'[1]8.ค่าน้ำหนักรายโครงการ '!G37</f>
        <v>5.666666666666667</v>
      </c>
      <c r="Q48" s="103">
        <f>'[1]8.ค่าน้ำหนักรายโครงการ '!H37</f>
        <v>8.6666666666666661</v>
      </c>
      <c r="R48" s="104">
        <f>SUM(L48:Q48)</f>
        <v>82.666666666666686</v>
      </c>
    </row>
    <row r="49" spans="1:18" ht="15" x14ac:dyDescent="0.15">
      <c r="A49" s="208"/>
      <c r="B49" s="116" t="s">
        <v>125</v>
      </c>
      <c r="C49" s="198" t="s">
        <v>208</v>
      </c>
      <c r="D49" s="198"/>
      <c r="E49" s="198"/>
      <c r="F49" s="198"/>
      <c r="G49" s="198"/>
      <c r="H49" s="198"/>
      <c r="J49" s="102" t="s">
        <v>52</v>
      </c>
      <c r="K49" s="102" t="str">
        <f t="shared" ref="K49:K58" si="5">C49</f>
        <v>โครงการปรับปรุงและพัฒนาแหล่งท่องเที่ยว</v>
      </c>
      <c r="L49" s="103">
        <f>'[1]8.ค่าน้ำหนักรายโครงการ '!C38</f>
        <v>25</v>
      </c>
      <c r="M49" s="103">
        <f>'[1]8.ค่าน้ำหนักรายโครงการ '!D38</f>
        <v>12.333333333333334</v>
      </c>
      <c r="N49" s="103">
        <f>'[1]8.ค่าน้ำหนักรายโครงการ '!E38</f>
        <v>12.666666666666666</v>
      </c>
      <c r="O49" s="103">
        <f>'[1]8.ค่าน้ำหนักรายโครงการ '!F38</f>
        <v>17</v>
      </c>
      <c r="P49" s="103">
        <f>'[1]8.ค่าน้ำหนักรายโครงการ '!G38</f>
        <v>5.666666666666667</v>
      </c>
      <c r="Q49" s="103">
        <f>'[1]8.ค่าน้ำหนักรายโครงการ '!H38</f>
        <v>7</v>
      </c>
      <c r="R49" s="104">
        <f t="shared" ref="R49:R58" si="6">SUM(L49:Q49)</f>
        <v>79.666666666666671</v>
      </c>
    </row>
    <row r="50" spans="1:18" s="75" customFormat="1" x14ac:dyDescent="0.15">
      <c r="A50" s="208"/>
      <c r="B50" s="195" t="s">
        <v>267</v>
      </c>
      <c r="C50" s="196"/>
      <c r="D50" s="196"/>
      <c r="E50" s="196"/>
      <c r="F50" s="196"/>
      <c r="G50" s="196"/>
      <c r="H50" s="197"/>
      <c r="J50" s="195" t="s">
        <v>267</v>
      </c>
      <c r="K50" s="196"/>
      <c r="L50" s="196"/>
      <c r="M50" s="196"/>
      <c r="N50" s="196"/>
      <c r="O50" s="196"/>
      <c r="P50" s="196"/>
      <c r="Q50" s="196"/>
      <c r="R50" s="197"/>
    </row>
    <row r="51" spans="1:18" ht="15" x14ac:dyDescent="0.15">
      <c r="A51" s="203"/>
      <c r="B51" s="116" t="s">
        <v>126</v>
      </c>
      <c r="C51" s="198" t="s">
        <v>209</v>
      </c>
      <c r="D51" s="198"/>
      <c r="E51" s="198"/>
      <c r="F51" s="198"/>
      <c r="G51" s="198"/>
      <c r="H51" s="198"/>
      <c r="J51" s="102" t="s">
        <v>53</v>
      </c>
      <c r="K51" s="102" t="str">
        <f t="shared" si="5"/>
        <v>โครงการพัฒนาโครงข่ายเส้นทางคมนาคมเชื่อมโยงแหล่งท่องเที่ยว</v>
      </c>
      <c r="L51" s="103">
        <f>'[1]8.ค่าน้ำหนักรายโครงการ '!C39</f>
        <v>21.666666666666668</v>
      </c>
      <c r="M51" s="103">
        <f>'[1]8.ค่าน้ำหนักรายโครงการ '!D39</f>
        <v>11.666666666666666</v>
      </c>
      <c r="N51" s="103">
        <f>'[1]8.ค่าน้ำหนักรายโครงการ '!E39</f>
        <v>12.333333333333334</v>
      </c>
      <c r="O51" s="103">
        <f>'[1]8.ค่าน้ำหนักรายโครงการ '!F39</f>
        <v>16.333333333333332</v>
      </c>
      <c r="P51" s="103">
        <f>'[1]8.ค่าน้ำหนักรายโครงการ '!G39</f>
        <v>5</v>
      </c>
      <c r="Q51" s="103">
        <f>'[1]8.ค่าน้ำหนักรายโครงการ '!H39</f>
        <v>7.666666666666667</v>
      </c>
      <c r="R51" s="104">
        <f t="shared" si="6"/>
        <v>74.666666666666671</v>
      </c>
    </row>
    <row r="52" spans="1:18" s="75" customFormat="1" x14ac:dyDescent="0.15">
      <c r="A52" s="202" t="s">
        <v>49</v>
      </c>
      <c r="B52" s="195" t="s">
        <v>275</v>
      </c>
      <c r="C52" s="196"/>
      <c r="D52" s="196"/>
      <c r="E52" s="196"/>
      <c r="F52" s="196"/>
      <c r="G52" s="196"/>
      <c r="H52" s="197"/>
      <c r="J52" s="195" t="s">
        <v>275</v>
      </c>
      <c r="K52" s="196"/>
      <c r="L52" s="196"/>
      <c r="M52" s="196"/>
      <c r="N52" s="196"/>
      <c r="O52" s="196"/>
      <c r="P52" s="196"/>
      <c r="Q52" s="196"/>
      <c r="R52" s="197"/>
    </row>
    <row r="53" spans="1:18" ht="30" customHeight="1" x14ac:dyDescent="0.15">
      <c r="A53" s="208"/>
      <c r="B53" s="116" t="s">
        <v>127</v>
      </c>
      <c r="C53" s="198" t="s">
        <v>210</v>
      </c>
      <c r="D53" s="198"/>
      <c r="E53" s="198"/>
      <c r="F53" s="198"/>
      <c r="G53" s="198"/>
      <c r="H53" s="198"/>
      <c r="J53" s="102" t="s">
        <v>54</v>
      </c>
      <c r="K53" s="102" t="str">
        <f t="shared" si="5"/>
        <v>โครงการสร้างกิจกรรมรองรับการท่องเที่ยว โดยการส่งเสริมอัตลักษณ์ วัฒนธรรม ประเพณี เพื่อการท่องเที่ยวอย่างยั่งยืน</v>
      </c>
      <c r="L53" s="103">
        <f>'[1]8.ค่าน้ำหนักรายโครงการ '!C40</f>
        <v>22.333333333333332</v>
      </c>
      <c r="M53" s="103">
        <f>'[1]8.ค่าน้ำหนักรายโครงการ '!D40</f>
        <v>14.333333333333334</v>
      </c>
      <c r="N53" s="103">
        <f>'[1]8.ค่าน้ำหนักรายโครงการ '!E40</f>
        <v>14</v>
      </c>
      <c r="O53" s="103">
        <f>'[1]8.ค่าน้ำหนักรายโครงการ '!F40</f>
        <v>18.666666666666668</v>
      </c>
      <c r="P53" s="103">
        <f>'[1]8.ค่าน้ำหนักรายโครงการ '!G40</f>
        <v>8</v>
      </c>
      <c r="Q53" s="103">
        <f>'[1]8.ค่าน้ำหนักรายโครงการ '!H40</f>
        <v>8.3333333333333339</v>
      </c>
      <c r="R53" s="104">
        <f t="shared" si="6"/>
        <v>85.666666666666657</v>
      </c>
    </row>
    <row r="54" spans="1:18" ht="30" customHeight="1" x14ac:dyDescent="0.15">
      <c r="A54" s="208"/>
      <c r="B54" s="116" t="s">
        <v>128</v>
      </c>
      <c r="C54" s="198" t="s">
        <v>211</v>
      </c>
      <c r="D54" s="198"/>
      <c r="E54" s="198"/>
      <c r="F54" s="198"/>
      <c r="G54" s="198"/>
      <c r="H54" s="198"/>
      <c r="J54" s="102" t="s">
        <v>55</v>
      </c>
      <c r="K54" s="102" t="str">
        <f t="shared" si="5"/>
        <v>โครงการปรับปรุงปฏิทินการท่องเที่ยวให้สอดคล้องกับฤดูกาลที่เปลี่ยนแปลงไป</v>
      </c>
      <c r="L54" s="103">
        <f>'[1]8.ค่าน้ำหนักรายโครงการ '!C41</f>
        <v>20.666666666666668</v>
      </c>
      <c r="M54" s="103">
        <f>'[1]8.ค่าน้ำหนักรายโครงการ '!D41</f>
        <v>13.666666666666666</v>
      </c>
      <c r="N54" s="103">
        <f>'[1]8.ค่าน้ำหนักรายโครงการ '!E41</f>
        <v>12.333333333333334</v>
      </c>
      <c r="O54" s="103">
        <f>'[1]8.ค่าน้ำหนักรายโครงการ '!F41</f>
        <v>17.333333333333332</v>
      </c>
      <c r="P54" s="103">
        <f>'[1]8.ค่าน้ำหนักรายโครงการ '!G41</f>
        <v>9</v>
      </c>
      <c r="Q54" s="103">
        <f>'[1]8.ค่าน้ำหนักรายโครงการ '!H41</f>
        <v>7</v>
      </c>
      <c r="R54" s="104">
        <f t="shared" si="6"/>
        <v>80</v>
      </c>
    </row>
    <row r="55" spans="1:18" ht="30" customHeight="1" x14ac:dyDescent="0.15">
      <c r="A55" s="208"/>
      <c r="B55" s="116" t="s">
        <v>131</v>
      </c>
      <c r="C55" s="198" t="s">
        <v>581</v>
      </c>
      <c r="D55" s="198"/>
      <c r="E55" s="198"/>
      <c r="F55" s="198"/>
      <c r="G55" s="198"/>
      <c r="H55" s="198"/>
      <c r="J55" s="102" t="str">
        <f>B55</f>
        <v>โครงการที่ 8</v>
      </c>
      <c r="K55" s="102" t="str">
        <f>C55</f>
        <v xml:space="preserve">พัฒนาผลิตภัณฑ์ การตลาด และการประชาสัมพันธ์การท่องเที่ยว </v>
      </c>
      <c r="L55" s="103">
        <v>20</v>
      </c>
      <c r="M55" s="103">
        <v>10</v>
      </c>
      <c r="N55" s="103">
        <v>12</v>
      </c>
      <c r="O55" s="103">
        <v>16</v>
      </c>
      <c r="P55" s="103">
        <v>10</v>
      </c>
      <c r="Q55" s="103">
        <v>8</v>
      </c>
      <c r="R55" s="104">
        <f t="shared" si="6"/>
        <v>76</v>
      </c>
    </row>
    <row r="56" spans="1:18" s="75" customFormat="1" x14ac:dyDescent="0.15">
      <c r="A56" s="208"/>
      <c r="B56" s="195" t="s">
        <v>266</v>
      </c>
      <c r="C56" s="196"/>
      <c r="D56" s="196"/>
      <c r="E56" s="196"/>
      <c r="F56" s="196"/>
      <c r="G56" s="196"/>
      <c r="H56" s="197"/>
      <c r="J56" s="204" t="s">
        <v>266</v>
      </c>
      <c r="K56" s="204"/>
      <c r="L56" s="204"/>
      <c r="M56" s="204"/>
      <c r="N56" s="204"/>
      <c r="O56" s="204"/>
      <c r="P56" s="204"/>
      <c r="Q56" s="204"/>
      <c r="R56" s="204"/>
    </row>
    <row r="57" spans="1:18" ht="15" x14ac:dyDescent="0.15">
      <c r="A57" s="208"/>
      <c r="B57" s="116" t="s">
        <v>129</v>
      </c>
      <c r="C57" s="198" t="s">
        <v>212</v>
      </c>
      <c r="D57" s="198"/>
      <c r="E57" s="198"/>
      <c r="F57" s="198"/>
      <c r="G57" s="198"/>
      <c r="H57" s="198"/>
      <c r="J57" s="102" t="s">
        <v>56</v>
      </c>
      <c r="K57" s="102" t="str">
        <f t="shared" si="5"/>
        <v>โครงการกำหนดรูปแบบการท่องเที่ยวตามปฏิทินการท่องเที่ยว</v>
      </c>
      <c r="L57" s="103">
        <f>'[1]8.ค่าน้ำหนักรายโครงการ '!C42</f>
        <v>18</v>
      </c>
      <c r="M57" s="103">
        <f>'[1]8.ค่าน้ำหนักรายโครงการ '!D42</f>
        <v>12.666666666666666</v>
      </c>
      <c r="N57" s="103">
        <f>'[1]8.ค่าน้ำหนักรายโครงการ '!E42</f>
        <v>9</v>
      </c>
      <c r="O57" s="103">
        <f>'[1]8.ค่าน้ำหนักรายโครงการ '!F42</f>
        <v>14.666666666666666</v>
      </c>
      <c r="P57" s="103">
        <f>'[1]8.ค่าน้ำหนักรายโครงการ '!G42</f>
        <v>9</v>
      </c>
      <c r="Q57" s="103">
        <f>'[1]8.ค่าน้ำหนักรายโครงการ '!H42</f>
        <v>6.333333333333333</v>
      </c>
      <c r="R57" s="104">
        <f t="shared" si="6"/>
        <v>69.666666666666657</v>
      </c>
    </row>
    <row r="58" spans="1:18" ht="45" customHeight="1" x14ac:dyDescent="0.15">
      <c r="A58" s="203"/>
      <c r="B58" s="116" t="s">
        <v>130</v>
      </c>
      <c r="C58" s="198" t="s">
        <v>213</v>
      </c>
      <c r="D58" s="198"/>
      <c r="E58" s="198"/>
      <c r="F58" s="198"/>
      <c r="G58" s="198"/>
      <c r="H58" s="198"/>
      <c r="J58" s="102" t="s">
        <v>57</v>
      </c>
      <c r="K58" s="102" t="str">
        <f t="shared" si="5"/>
        <v>โครงการสร้างความตระหนักและให้ความรู้แก่นักท่องเที่ยวถึงความเสี่ยงและความเปราะบางต่อการเปลี่ยนแปลงท่องเที่ยวที่มีคุณค่าเชิงศิลปกรรมและทางธรรมชาติ</v>
      </c>
      <c r="L58" s="103">
        <f>'[1]8.ค่าน้ำหนักรายโครงการ '!C43</f>
        <v>18.333333333333332</v>
      </c>
      <c r="M58" s="103">
        <f>'[1]8.ค่าน้ำหนักรายโครงการ '!D43</f>
        <v>12.666666666666666</v>
      </c>
      <c r="N58" s="103">
        <f>'[1]8.ค่าน้ำหนักรายโครงการ '!E43</f>
        <v>9</v>
      </c>
      <c r="O58" s="103">
        <f>'[1]8.ค่าน้ำหนักรายโครงการ '!F43</f>
        <v>14.666666666666666</v>
      </c>
      <c r="P58" s="103">
        <f>'[1]8.ค่าน้ำหนักรายโครงการ '!G43</f>
        <v>10.666666666666666</v>
      </c>
      <c r="Q58" s="103">
        <f>'[1]8.ค่าน้ำหนักรายโครงการ '!H43</f>
        <v>6.333333333333333</v>
      </c>
      <c r="R58" s="104">
        <f t="shared" si="6"/>
        <v>71.666666666666657</v>
      </c>
    </row>
    <row r="59" spans="1:18" x14ac:dyDescent="0.15">
      <c r="A59" s="202" t="s">
        <v>50</v>
      </c>
      <c r="B59" s="97"/>
      <c r="C59" s="198"/>
      <c r="D59" s="198"/>
      <c r="E59" s="198"/>
      <c r="F59" s="198"/>
      <c r="G59" s="198"/>
      <c r="H59" s="198"/>
      <c r="J59" s="102"/>
      <c r="K59" s="102"/>
      <c r="L59" s="102"/>
      <c r="M59" s="102"/>
      <c r="N59" s="102"/>
      <c r="O59" s="102"/>
      <c r="P59" s="102"/>
      <c r="Q59" s="102"/>
      <c r="R59" s="102">
        <f t="shared" ref="R59:R61" si="7">SUM(L59:Q59)</f>
        <v>0</v>
      </c>
    </row>
    <row r="60" spans="1:18" x14ac:dyDescent="0.15">
      <c r="A60" s="208"/>
      <c r="B60" s="97"/>
      <c r="C60" s="198"/>
      <c r="D60" s="198"/>
      <c r="E60" s="198"/>
      <c r="F60" s="198"/>
      <c r="G60" s="198"/>
      <c r="H60" s="198"/>
      <c r="J60" s="102"/>
      <c r="K60" s="102"/>
      <c r="L60" s="102"/>
      <c r="M60" s="102"/>
      <c r="N60" s="102"/>
      <c r="O60" s="102"/>
      <c r="P60" s="102"/>
      <c r="Q60" s="102"/>
      <c r="R60" s="102">
        <f t="shared" si="7"/>
        <v>0</v>
      </c>
    </row>
    <row r="61" spans="1:18" x14ac:dyDescent="0.15">
      <c r="A61" s="203"/>
      <c r="B61" s="97"/>
      <c r="C61" s="198"/>
      <c r="D61" s="198"/>
      <c r="E61" s="198"/>
      <c r="F61" s="198"/>
      <c r="G61" s="198"/>
      <c r="H61" s="198"/>
      <c r="J61" s="102"/>
      <c r="K61" s="102"/>
      <c r="L61" s="102"/>
      <c r="M61" s="102"/>
      <c r="N61" s="102"/>
      <c r="O61" s="102"/>
      <c r="P61" s="102"/>
      <c r="Q61" s="102"/>
      <c r="R61" s="102">
        <f t="shared" si="7"/>
        <v>0</v>
      </c>
    </row>
    <row r="64" spans="1:18" ht="16" customHeight="1" x14ac:dyDescent="0.15">
      <c r="A64" s="15" t="s">
        <v>214</v>
      </c>
      <c r="B64" s="199"/>
      <c r="C64" s="200"/>
      <c r="D64" s="200"/>
      <c r="E64" s="200"/>
      <c r="F64" s="200"/>
      <c r="G64" s="200"/>
      <c r="H64" s="201"/>
    </row>
    <row r="65" spans="1:18" ht="60" x14ac:dyDescent="0.15">
      <c r="A65" s="46" t="s">
        <v>121</v>
      </c>
      <c r="B65" s="205" t="s">
        <v>46</v>
      </c>
      <c r="C65" s="206"/>
      <c r="D65" s="206"/>
      <c r="E65" s="206"/>
      <c r="F65" s="206"/>
      <c r="G65" s="206"/>
      <c r="H65" s="207"/>
      <c r="J65" s="12" t="s">
        <v>257</v>
      </c>
      <c r="K65" s="12" t="s">
        <v>117</v>
      </c>
      <c r="L65" s="14" t="s">
        <v>82</v>
      </c>
      <c r="M65" s="14" t="s">
        <v>83</v>
      </c>
      <c r="N65" s="14" t="s">
        <v>84</v>
      </c>
      <c r="O65" s="14" t="s">
        <v>85</v>
      </c>
      <c r="P65" s="14" t="s">
        <v>63</v>
      </c>
      <c r="Q65" s="14" t="s">
        <v>86</v>
      </c>
      <c r="R65" s="24" t="s">
        <v>87</v>
      </c>
    </row>
    <row r="66" spans="1:18" s="75" customFormat="1" ht="14" customHeight="1" x14ac:dyDescent="0.15">
      <c r="A66" s="202" t="s">
        <v>48</v>
      </c>
      <c r="B66" s="195" t="s">
        <v>265</v>
      </c>
      <c r="C66" s="196"/>
      <c r="D66" s="196"/>
      <c r="E66" s="196"/>
      <c r="F66" s="196"/>
      <c r="G66" s="196"/>
      <c r="H66" s="197"/>
      <c r="J66" s="195" t="s">
        <v>265</v>
      </c>
      <c r="K66" s="196"/>
      <c r="L66" s="196"/>
      <c r="M66" s="196"/>
      <c r="N66" s="196"/>
      <c r="O66" s="196"/>
      <c r="P66" s="196"/>
      <c r="Q66" s="196"/>
      <c r="R66" s="197"/>
    </row>
    <row r="67" spans="1:18" ht="16" customHeight="1" x14ac:dyDescent="0.15">
      <c r="A67" s="208"/>
      <c r="B67" s="97" t="s">
        <v>124</v>
      </c>
      <c r="C67" s="198" t="s">
        <v>215</v>
      </c>
      <c r="D67" s="198"/>
      <c r="E67" s="198"/>
      <c r="F67" s="198"/>
      <c r="G67" s="198"/>
      <c r="H67" s="198"/>
      <c r="J67" s="102" t="s">
        <v>51</v>
      </c>
      <c r="K67" s="102" t="s">
        <v>215</v>
      </c>
      <c r="L67" s="103">
        <f>'8.ค่าน้ำหนักรายโครงการ '!C53</f>
        <v>23.666666666666668</v>
      </c>
      <c r="M67" s="103">
        <f>'8.ค่าน้ำหนักรายโครงการ '!D53</f>
        <v>15</v>
      </c>
      <c r="N67" s="103">
        <f>'8.ค่าน้ำหนักรายโครงการ '!E53</f>
        <v>15</v>
      </c>
      <c r="O67" s="103">
        <f>'8.ค่าน้ำหนักรายโครงการ '!F53</f>
        <v>16.333333333333332</v>
      </c>
      <c r="P67" s="103">
        <f>'8.ค่าน้ำหนักรายโครงการ '!G53</f>
        <v>14.666666666666666</v>
      </c>
      <c r="Q67" s="103">
        <f>'8.ค่าน้ำหนักรายโครงการ '!H53</f>
        <v>10</v>
      </c>
      <c r="R67" s="104">
        <f>SUM(L67:Q67)</f>
        <v>94.666666666666671</v>
      </c>
    </row>
    <row r="68" spans="1:18" s="75" customFormat="1" ht="16" customHeight="1" x14ac:dyDescent="0.15">
      <c r="A68" s="208"/>
      <c r="B68" s="195" t="s">
        <v>264</v>
      </c>
      <c r="C68" s="196"/>
      <c r="D68" s="196"/>
      <c r="E68" s="196"/>
      <c r="F68" s="196"/>
      <c r="G68" s="196"/>
      <c r="H68" s="197"/>
      <c r="J68" s="195" t="s">
        <v>264</v>
      </c>
      <c r="K68" s="196"/>
      <c r="L68" s="196"/>
      <c r="M68" s="196"/>
      <c r="N68" s="196"/>
      <c r="O68" s="196"/>
      <c r="P68" s="196"/>
      <c r="Q68" s="196"/>
      <c r="R68" s="197"/>
    </row>
    <row r="69" spans="1:18" ht="16" customHeight="1" x14ac:dyDescent="0.15">
      <c r="A69" s="208"/>
      <c r="B69" s="97" t="s">
        <v>125</v>
      </c>
      <c r="C69" s="198" t="s">
        <v>216</v>
      </c>
      <c r="D69" s="198"/>
      <c r="E69" s="198"/>
      <c r="F69" s="198"/>
      <c r="G69" s="198"/>
      <c r="H69" s="198"/>
      <c r="J69" s="102" t="s">
        <v>52</v>
      </c>
      <c r="K69" s="102" t="s">
        <v>216</v>
      </c>
      <c r="L69" s="103">
        <f>'8.ค่าน้ำหนักรายโครงการ '!C54</f>
        <v>20</v>
      </c>
      <c r="M69" s="103">
        <f>'8.ค่าน้ำหนักรายโครงการ '!D54</f>
        <v>12.333333333333334</v>
      </c>
      <c r="N69" s="103">
        <f>'8.ค่าน้ำหนักรายโครงการ '!E54</f>
        <v>11.666666666666666</v>
      </c>
      <c r="O69" s="103">
        <f>'8.ค่าน้ำหนักรายโครงการ '!F54</f>
        <v>15.333333333333334</v>
      </c>
      <c r="P69" s="103">
        <f>'8.ค่าน้ำหนักรายโครงการ '!G54</f>
        <v>12.666666666666666</v>
      </c>
      <c r="Q69" s="103">
        <f>'8.ค่าน้ำหนักรายโครงการ '!H54</f>
        <v>7</v>
      </c>
      <c r="R69" s="104">
        <f t="shared" ref="R69:R77" si="8">SUM(L69:Q69)</f>
        <v>79</v>
      </c>
    </row>
    <row r="70" spans="1:18" ht="16" customHeight="1" x14ac:dyDescent="0.15">
      <c r="A70" s="203"/>
      <c r="B70" s="97" t="s">
        <v>126</v>
      </c>
      <c r="C70" s="198" t="s">
        <v>586</v>
      </c>
      <c r="D70" s="198"/>
      <c r="E70" s="198"/>
      <c r="F70" s="198"/>
      <c r="G70" s="198"/>
      <c r="H70" s="198"/>
      <c r="J70" s="102" t="str">
        <f>B70</f>
        <v>โครงการที่ 3</v>
      </c>
      <c r="K70" s="102" t="str">
        <f>C70</f>
        <v xml:space="preserve">พัฒนาการให้บริการสาธารณสุขอย่างมีประสิทธิภาพ </v>
      </c>
      <c r="L70" s="103">
        <v>20</v>
      </c>
      <c r="M70" s="103">
        <v>12</v>
      </c>
      <c r="N70" s="103">
        <v>12</v>
      </c>
      <c r="O70" s="103">
        <v>16</v>
      </c>
      <c r="P70" s="103">
        <v>12</v>
      </c>
      <c r="Q70" s="103">
        <v>6</v>
      </c>
      <c r="R70" s="104">
        <f t="shared" si="8"/>
        <v>78</v>
      </c>
    </row>
    <row r="71" spans="1:18" ht="16" customHeight="1" x14ac:dyDescent="0.15">
      <c r="A71" s="79" t="s">
        <v>49</v>
      </c>
      <c r="B71" s="97"/>
      <c r="C71" s="39"/>
      <c r="D71" s="39"/>
      <c r="E71" s="39"/>
      <c r="F71" s="39"/>
      <c r="G71" s="39"/>
      <c r="H71" s="39"/>
      <c r="J71" s="102"/>
      <c r="K71" s="102"/>
      <c r="L71" s="102"/>
      <c r="M71" s="102"/>
      <c r="N71" s="102"/>
      <c r="O71" s="102"/>
      <c r="P71" s="102"/>
      <c r="Q71" s="102"/>
      <c r="R71" s="102">
        <f t="shared" si="8"/>
        <v>0</v>
      </c>
    </row>
    <row r="72" spans="1:18" ht="16" customHeight="1" x14ac:dyDescent="0.15">
      <c r="A72" s="202" t="s">
        <v>50</v>
      </c>
      <c r="B72" s="117"/>
      <c r="C72" s="39"/>
      <c r="D72" s="39"/>
      <c r="E72" s="39"/>
      <c r="F72" s="39"/>
      <c r="G72" s="39"/>
      <c r="H72" s="39"/>
      <c r="J72" s="102"/>
      <c r="K72" s="102"/>
      <c r="L72" s="102"/>
      <c r="M72" s="102"/>
      <c r="N72" s="102"/>
      <c r="O72" s="102"/>
      <c r="P72" s="102"/>
      <c r="Q72" s="102"/>
      <c r="R72" s="102">
        <f t="shared" si="8"/>
        <v>0</v>
      </c>
    </row>
    <row r="73" spans="1:18" ht="16" customHeight="1" x14ac:dyDescent="0.15">
      <c r="A73" s="208"/>
      <c r="B73" s="117"/>
      <c r="C73" s="198"/>
      <c r="D73" s="198"/>
      <c r="E73" s="198"/>
      <c r="F73" s="198"/>
      <c r="G73" s="198"/>
      <c r="H73" s="198"/>
      <c r="J73" s="102"/>
      <c r="K73" s="102"/>
      <c r="L73" s="102"/>
      <c r="M73" s="102"/>
      <c r="N73" s="102"/>
      <c r="O73" s="102"/>
      <c r="P73" s="102"/>
      <c r="Q73" s="102"/>
      <c r="R73" s="102">
        <f t="shared" si="8"/>
        <v>0</v>
      </c>
    </row>
    <row r="74" spans="1:18" ht="16" customHeight="1" x14ac:dyDescent="0.15">
      <c r="A74" s="208"/>
      <c r="C74" s="12"/>
      <c r="D74" s="12"/>
      <c r="E74" s="12"/>
      <c r="F74" s="12"/>
      <c r="G74" s="12"/>
      <c r="H74" s="12"/>
      <c r="J74" s="102"/>
      <c r="K74" s="102"/>
      <c r="L74" s="102"/>
      <c r="M74" s="102"/>
      <c r="N74" s="102"/>
      <c r="O74" s="102"/>
      <c r="P74" s="102"/>
      <c r="Q74" s="102"/>
      <c r="R74" s="102">
        <f t="shared" si="8"/>
        <v>0</v>
      </c>
    </row>
    <row r="75" spans="1:18" ht="16" customHeight="1" x14ac:dyDescent="0.15">
      <c r="A75" s="208"/>
      <c r="B75" s="117"/>
      <c r="C75" s="198"/>
      <c r="D75" s="198"/>
      <c r="E75" s="198"/>
      <c r="F75" s="198"/>
      <c r="G75" s="198"/>
      <c r="H75" s="198"/>
      <c r="J75" s="102"/>
      <c r="K75" s="102"/>
      <c r="L75" s="102"/>
      <c r="M75" s="102"/>
      <c r="N75" s="102"/>
      <c r="O75" s="102"/>
      <c r="P75" s="102"/>
      <c r="Q75" s="102"/>
      <c r="R75" s="102">
        <f t="shared" si="8"/>
        <v>0</v>
      </c>
    </row>
    <row r="76" spans="1:18" ht="16" customHeight="1" x14ac:dyDescent="0.15">
      <c r="A76" s="208"/>
      <c r="B76" s="117"/>
      <c r="C76" s="198"/>
      <c r="D76" s="198"/>
      <c r="E76" s="198"/>
      <c r="F76" s="198"/>
      <c r="G76" s="198"/>
      <c r="H76" s="198"/>
      <c r="J76" s="102"/>
      <c r="K76" s="102"/>
      <c r="L76" s="102"/>
      <c r="M76" s="102"/>
      <c r="N76" s="102"/>
      <c r="O76" s="102"/>
      <c r="P76" s="102"/>
      <c r="Q76" s="102"/>
      <c r="R76" s="102">
        <f t="shared" si="8"/>
        <v>0</v>
      </c>
    </row>
    <row r="77" spans="1:18" ht="16" customHeight="1" x14ac:dyDescent="0.15">
      <c r="A77" s="208"/>
      <c r="B77" s="117"/>
      <c r="C77" s="198"/>
      <c r="D77" s="198"/>
      <c r="E77" s="198"/>
      <c r="F77" s="198"/>
      <c r="G77" s="198"/>
      <c r="H77" s="198"/>
      <c r="J77" s="102"/>
      <c r="K77" s="102"/>
      <c r="L77" s="102"/>
      <c r="M77" s="102"/>
      <c r="N77" s="102"/>
      <c r="O77" s="102"/>
      <c r="P77" s="102"/>
      <c r="Q77" s="102"/>
      <c r="R77" s="102">
        <f t="shared" si="8"/>
        <v>0</v>
      </c>
    </row>
    <row r="78" spans="1:18" x14ac:dyDescent="0.15">
      <c r="C78" s="12"/>
      <c r="D78" s="12"/>
      <c r="E78" s="12"/>
      <c r="F78" s="12"/>
      <c r="G78" s="12"/>
      <c r="H78" s="12"/>
    </row>
    <row r="79" spans="1:18" ht="16" customHeight="1" x14ac:dyDescent="0.15">
      <c r="A79" s="15" t="s">
        <v>217</v>
      </c>
      <c r="B79" s="199"/>
      <c r="C79" s="200"/>
      <c r="D79" s="200"/>
      <c r="E79" s="200"/>
      <c r="F79" s="200"/>
      <c r="G79" s="200"/>
      <c r="H79" s="201"/>
    </row>
    <row r="80" spans="1:18" ht="60" x14ac:dyDescent="0.15">
      <c r="A80" s="46" t="s">
        <v>121</v>
      </c>
      <c r="B80" s="205" t="s">
        <v>46</v>
      </c>
      <c r="C80" s="206"/>
      <c r="D80" s="206"/>
      <c r="E80" s="206"/>
      <c r="F80" s="206"/>
      <c r="G80" s="206"/>
      <c r="H80" s="207"/>
      <c r="J80" s="12"/>
      <c r="K80" s="12" t="s">
        <v>117</v>
      </c>
      <c r="L80" s="14" t="s">
        <v>82</v>
      </c>
      <c r="M80" s="14" t="s">
        <v>83</v>
      </c>
      <c r="N80" s="14" t="s">
        <v>84</v>
      </c>
      <c r="O80" s="14" t="s">
        <v>85</v>
      </c>
      <c r="P80" s="14" t="s">
        <v>63</v>
      </c>
      <c r="Q80" s="14" t="s">
        <v>86</v>
      </c>
      <c r="R80" s="24" t="s">
        <v>87</v>
      </c>
    </row>
    <row r="81" spans="1:18" s="75" customFormat="1" x14ac:dyDescent="0.15">
      <c r="A81" s="202" t="s">
        <v>48</v>
      </c>
      <c r="B81" s="195" t="s">
        <v>262</v>
      </c>
      <c r="C81" s="196"/>
      <c r="D81" s="196"/>
      <c r="E81" s="196"/>
      <c r="F81" s="196"/>
      <c r="G81" s="196"/>
      <c r="H81" s="197"/>
      <c r="J81" s="195" t="s">
        <v>262</v>
      </c>
      <c r="K81" s="196"/>
      <c r="L81" s="196"/>
      <c r="M81" s="196"/>
      <c r="N81" s="196"/>
      <c r="O81" s="196"/>
      <c r="P81" s="196"/>
      <c r="Q81" s="196"/>
      <c r="R81" s="197"/>
    </row>
    <row r="82" spans="1:18" ht="16" customHeight="1" x14ac:dyDescent="0.15">
      <c r="A82" s="208"/>
      <c r="B82" s="97" t="s">
        <v>124</v>
      </c>
      <c r="C82" s="198" t="s">
        <v>218</v>
      </c>
      <c r="D82" s="198"/>
      <c r="E82" s="198"/>
      <c r="F82" s="198"/>
      <c r="G82" s="198"/>
      <c r="H82" s="198"/>
      <c r="J82" s="102" t="s">
        <v>51</v>
      </c>
      <c r="K82" s="102" t="s">
        <v>218</v>
      </c>
      <c r="L82" s="103">
        <f>'[1]8.ค่าน้ำหนักรายโครงการ '!C69</f>
        <v>24.5</v>
      </c>
      <c r="M82" s="103">
        <f>'[1]8.ค่าน้ำหนักรายโครงการ '!D69</f>
        <v>14.75</v>
      </c>
      <c r="N82" s="103">
        <f>'[1]8.ค่าน้ำหนักรายโครงการ '!E69</f>
        <v>13.75</v>
      </c>
      <c r="O82" s="103">
        <f>'[1]8.ค่าน้ำหนักรายโครงการ '!F69</f>
        <v>19.5</v>
      </c>
      <c r="P82" s="103">
        <f>'[1]8.ค่าน้ำหนักรายโครงการ '!G69</f>
        <v>12.25</v>
      </c>
      <c r="Q82" s="103">
        <f>'[1]8.ค่าน้ำหนักรายโครงการ '!H69</f>
        <v>7.75</v>
      </c>
      <c r="R82" s="104">
        <f>SUM(L82:Q82)</f>
        <v>92.5</v>
      </c>
    </row>
    <row r="83" spans="1:18" ht="16" customHeight="1" x14ac:dyDescent="0.15">
      <c r="A83" s="208"/>
      <c r="B83" s="97" t="s">
        <v>125</v>
      </c>
      <c r="C83" s="189" t="s">
        <v>219</v>
      </c>
      <c r="D83" s="190"/>
      <c r="E83" s="190"/>
      <c r="F83" s="190"/>
      <c r="G83" s="190"/>
      <c r="H83" s="191"/>
      <c r="J83" s="102" t="s">
        <v>52</v>
      </c>
      <c r="K83" s="102" t="s">
        <v>219</v>
      </c>
      <c r="L83" s="103">
        <f>'[1]8.ค่าน้ำหนักรายโครงการ '!C70</f>
        <v>25</v>
      </c>
      <c r="M83" s="103">
        <f>'[1]8.ค่าน้ำหนักรายโครงการ '!D70</f>
        <v>14.75</v>
      </c>
      <c r="N83" s="103">
        <f>'[1]8.ค่าน้ำหนักรายโครงการ '!E70</f>
        <v>14.75</v>
      </c>
      <c r="O83" s="103">
        <f>'[1]8.ค่าน้ำหนักรายโครงการ '!F70</f>
        <v>18.5</v>
      </c>
      <c r="P83" s="103">
        <f>'[1]8.ค่าน้ำหนักรายโครงการ '!G70</f>
        <v>12.25</v>
      </c>
      <c r="Q83" s="103">
        <f>'[1]8.ค่าน้ำหนักรายโครงการ '!H70</f>
        <v>7.75</v>
      </c>
      <c r="R83" s="104">
        <f>SUM(L83:Q83)</f>
        <v>93</v>
      </c>
    </row>
    <row r="84" spans="1:18" ht="16" customHeight="1" x14ac:dyDescent="0.15">
      <c r="A84" s="203"/>
      <c r="B84" s="111" t="s">
        <v>126</v>
      </c>
      <c r="C84" s="198" t="s">
        <v>220</v>
      </c>
      <c r="D84" s="198"/>
      <c r="E84" s="198"/>
      <c r="F84" s="198"/>
      <c r="G84" s="198"/>
      <c r="H84" s="198"/>
      <c r="J84" s="102" t="s">
        <v>53</v>
      </c>
      <c r="K84" s="102" t="s">
        <v>220</v>
      </c>
      <c r="L84" s="103">
        <f>'[1]8.ค่าน้ำหนักรายโครงการ '!C71</f>
        <v>25</v>
      </c>
      <c r="M84" s="103">
        <f>'[1]8.ค่าน้ำหนักรายโครงการ '!D71</f>
        <v>13.5</v>
      </c>
      <c r="N84" s="103">
        <f>'[1]8.ค่าน้ำหนักรายโครงการ '!E71</f>
        <v>15</v>
      </c>
      <c r="O84" s="103">
        <f>'[1]8.ค่าน้ำหนักรายโครงการ '!F71</f>
        <v>18</v>
      </c>
      <c r="P84" s="103">
        <f>'[1]8.ค่าน้ำหนักรายโครงการ '!G71</f>
        <v>14</v>
      </c>
      <c r="Q84" s="103">
        <f>'[1]8.ค่าน้ำหนักรายโครงการ '!H71</f>
        <v>8.25</v>
      </c>
      <c r="R84" s="104">
        <f>SUM(L84:Q84)</f>
        <v>93.75</v>
      </c>
    </row>
    <row r="85" spans="1:18" ht="16" customHeight="1" x14ac:dyDescent="0.15">
      <c r="A85" s="212" t="s">
        <v>49</v>
      </c>
      <c r="B85" s="80" t="s">
        <v>263</v>
      </c>
      <c r="C85" s="81"/>
      <c r="D85" s="81"/>
      <c r="E85" s="81"/>
      <c r="F85" s="81"/>
      <c r="G85" s="81"/>
      <c r="H85" s="82"/>
      <c r="J85" s="72" t="s">
        <v>263</v>
      </c>
      <c r="K85" s="73"/>
      <c r="L85" s="73"/>
      <c r="M85" s="73"/>
      <c r="N85" s="73"/>
      <c r="O85" s="73"/>
      <c r="P85" s="73"/>
      <c r="Q85" s="73"/>
      <c r="R85" s="74"/>
    </row>
    <row r="86" spans="1:18" s="75" customFormat="1" ht="16" customHeight="1" x14ac:dyDescent="0.15">
      <c r="A86" s="213"/>
      <c r="B86" s="111" t="s">
        <v>127</v>
      </c>
      <c r="C86" s="198" t="s">
        <v>221</v>
      </c>
      <c r="D86" s="198"/>
      <c r="E86" s="198"/>
      <c r="F86" s="198"/>
      <c r="G86" s="198"/>
      <c r="H86" s="198"/>
      <c r="J86" s="102" t="s">
        <v>54</v>
      </c>
      <c r="K86" s="102" t="s">
        <v>221</v>
      </c>
      <c r="L86" s="103">
        <f>'[1]8.ค่าน้ำหนักรายโครงการ '!C72</f>
        <v>22</v>
      </c>
      <c r="M86" s="103">
        <f>'[1]8.ค่าน้ำหนักรายโครงการ '!D72</f>
        <v>11.25</v>
      </c>
      <c r="N86" s="103">
        <f>'[1]8.ค่าน้ำหนักรายโครงการ '!E72</f>
        <v>13.5</v>
      </c>
      <c r="O86" s="103">
        <f>'[1]8.ค่าน้ำหนักรายโครงการ '!F72</f>
        <v>17</v>
      </c>
      <c r="P86" s="103">
        <f>'[1]8.ค่าน้ำหนักรายโครงการ '!G72</f>
        <v>11.25</v>
      </c>
      <c r="Q86" s="103">
        <f>'[1]8.ค่าน้ำหนักรายโครงการ '!H72</f>
        <v>7.5</v>
      </c>
      <c r="R86" s="104">
        <f>SUM(L86:Q86)</f>
        <v>82.5</v>
      </c>
    </row>
    <row r="87" spans="1:18" s="75" customFormat="1" ht="16" customHeight="1" x14ac:dyDescent="0.15">
      <c r="A87" s="213"/>
      <c r="B87" s="111" t="s">
        <v>128</v>
      </c>
      <c r="C87" s="198" t="s">
        <v>591</v>
      </c>
      <c r="D87" s="198"/>
      <c r="E87" s="198"/>
      <c r="F87" s="198"/>
      <c r="G87" s="198"/>
      <c r="H87" s="198"/>
      <c r="J87" s="102" t="str">
        <f>B87</f>
        <v>โครงการที่ 5</v>
      </c>
      <c r="K87" s="102" t="str">
        <f>C87</f>
        <v xml:space="preserve">การส่งเสริมเมืองสิ่งแวดล้อมยั่งยืนรองรับการเปลี่ยนแปลงในอนาคต </v>
      </c>
      <c r="L87" s="103">
        <v>18</v>
      </c>
      <c r="M87" s="103">
        <v>12</v>
      </c>
      <c r="N87" s="103">
        <v>12</v>
      </c>
      <c r="O87" s="103">
        <v>16</v>
      </c>
      <c r="P87" s="103">
        <v>12</v>
      </c>
      <c r="Q87" s="103">
        <v>7</v>
      </c>
      <c r="R87" s="104">
        <f t="shared" ref="R87:R91" si="9">SUM(L87:Q87)</f>
        <v>77</v>
      </c>
    </row>
    <row r="88" spans="1:18" s="75" customFormat="1" ht="16" customHeight="1" x14ac:dyDescent="0.15">
      <c r="A88" s="213"/>
      <c r="B88" s="97" t="s">
        <v>129</v>
      </c>
      <c r="C88" s="188" t="s">
        <v>596</v>
      </c>
      <c r="D88" s="188"/>
      <c r="E88" s="188"/>
      <c r="F88" s="188"/>
      <c r="G88" s="188"/>
      <c r="H88" s="188"/>
      <c r="I88" s="23"/>
      <c r="J88" s="94" t="str">
        <f>B88</f>
        <v>โครงการที่ 6</v>
      </c>
      <c r="K88" s="94" t="str">
        <f>C88</f>
        <v xml:space="preserve">การป้องกันและปราบปรามการตัดไม้ทำลายป่าระดับจังหวัด </v>
      </c>
      <c r="L88" s="23">
        <v>22</v>
      </c>
      <c r="M88" s="103">
        <v>12</v>
      </c>
      <c r="N88" s="103">
        <v>14</v>
      </c>
      <c r="O88" s="103">
        <v>16</v>
      </c>
      <c r="P88" s="103">
        <v>12</v>
      </c>
      <c r="Q88" s="103">
        <v>7</v>
      </c>
      <c r="R88" s="104">
        <f t="shared" si="9"/>
        <v>83</v>
      </c>
    </row>
    <row r="89" spans="1:18" s="75" customFormat="1" ht="16" customHeight="1" x14ac:dyDescent="0.15">
      <c r="A89" s="213"/>
      <c r="B89" s="97" t="s">
        <v>130</v>
      </c>
      <c r="C89" s="188" t="s">
        <v>601</v>
      </c>
      <c r="D89" s="188"/>
      <c r="E89" s="188"/>
      <c r="F89" s="188"/>
      <c r="G89" s="188"/>
      <c r="H89" s="188"/>
      <c r="I89" s="23"/>
      <c r="J89" s="94" t="str">
        <f t="shared" ref="J89:K91" si="10">B89</f>
        <v>โครงการที่ 7</v>
      </c>
      <c r="K89" s="94" t="str">
        <f t="shared" si="10"/>
        <v>การบริหารจัดการทรัพยากรธรรมชาติและสิ่งแวดล้อมตามแนวพระราชดำริ และกิจการพิเศษ/การอนุรักษ์พันธุกรรมพืชอันเนื่องมา</v>
      </c>
      <c r="L89" s="23">
        <v>18</v>
      </c>
      <c r="M89" s="103">
        <v>12</v>
      </c>
      <c r="N89" s="103">
        <v>12</v>
      </c>
      <c r="O89" s="103">
        <v>16</v>
      </c>
      <c r="P89" s="103">
        <v>12</v>
      </c>
      <c r="Q89" s="103">
        <v>7</v>
      </c>
      <c r="R89" s="104">
        <f t="shared" si="9"/>
        <v>77</v>
      </c>
    </row>
    <row r="90" spans="1:18" s="75" customFormat="1" ht="16" customHeight="1" x14ac:dyDescent="0.15">
      <c r="A90" s="213"/>
      <c r="B90" s="97" t="s">
        <v>131</v>
      </c>
      <c r="C90" s="188" t="s">
        <v>606</v>
      </c>
      <c r="D90" s="188"/>
      <c r="E90" s="188"/>
      <c r="F90" s="188"/>
      <c r="G90" s="188"/>
      <c r="H90" s="188"/>
      <c r="I90" s="23"/>
      <c r="J90" s="94" t="str">
        <f t="shared" si="10"/>
        <v>โครงการที่ 8</v>
      </c>
      <c r="K90" s="94" t="str">
        <f t="shared" si="10"/>
        <v xml:space="preserve">การป้องกันแก้ไขปัญหาไฟป่า หมอกควัน และฝุ่นละอองขนาดเล็ก </v>
      </c>
      <c r="L90" s="23">
        <v>25</v>
      </c>
      <c r="M90" s="103">
        <v>14</v>
      </c>
      <c r="N90" s="103">
        <v>15</v>
      </c>
      <c r="O90" s="103">
        <v>16</v>
      </c>
      <c r="P90" s="103">
        <v>13</v>
      </c>
      <c r="Q90" s="103">
        <v>7</v>
      </c>
      <c r="R90" s="104">
        <f t="shared" si="9"/>
        <v>90</v>
      </c>
    </row>
    <row r="91" spans="1:18" ht="16" customHeight="1" x14ac:dyDescent="0.15">
      <c r="A91" s="214"/>
      <c r="B91" s="97" t="s">
        <v>563</v>
      </c>
      <c r="C91" s="188" t="s">
        <v>611</v>
      </c>
      <c r="D91" s="188"/>
      <c r="E91" s="188"/>
      <c r="F91" s="188"/>
      <c r="G91" s="188"/>
      <c r="H91" s="188"/>
      <c r="I91" s="23"/>
      <c r="J91" s="94" t="str">
        <f t="shared" si="10"/>
        <v>โครงการที่ 9</v>
      </c>
      <c r="K91" s="94" t="str">
        <f t="shared" si="10"/>
        <v xml:space="preserve">การส่งเสริมการขับเคลื่อนโมเดลเศรษฐกิจใหม่  
(BCG Model) </v>
      </c>
      <c r="L91" s="23">
        <v>18</v>
      </c>
      <c r="M91" s="102">
        <v>13</v>
      </c>
      <c r="N91" s="102">
        <v>14</v>
      </c>
      <c r="O91" s="102">
        <v>16</v>
      </c>
      <c r="P91" s="102">
        <v>12</v>
      </c>
      <c r="Q91" s="102">
        <v>7</v>
      </c>
      <c r="R91" s="102">
        <f t="shared" si="9"/>
        <v>80</v>
      </c>
    </row>
    <row r="92" spans="1:18" ht="16" customHeight="1" x14ac:dyDescent="0.15">
      <c r="A92" s="202" t="s">
        <v>50</v>
      </c>
      <c r="J92" s="102"/>
      <c r="K92" s="102"/>
      <c r="L92" s="102"/>
      <c r="M92" s="102"/>
      <c r="N92" s="102"/>
      <c r="O92" s="102"/>
      <c r="P92" s="102"/>
      <c r="Q92" s="102"/>
      <c r="R92" s="102">
        <f t="shared" ref="R92:R93" si="11">SUM(L92:Q92)</f>
        <v>0</v>
      </c>
    </row>
    <row r="93" spans="1:18" ht="16" customHeight="1" x14ac:dyDescent="0.15">
      <c r="A93" s="203"/>
      <c r="B93" s="111"/>
      <c r="C93" s="198"/>
      <c r="D93" s="198"/>
      <c r="E93" s="198"/>
      <c r="F93" s="198"/>
      <c r="G93" s="198"/>
      <c r="H93" s="198"/>
      <c r="J93" s="102"/>
      <c r="K93" s="102"/>
      <c r="L93" s="102"/>
      <c r="M93" s="102"/>
      <c r="N93" s="102"/>
      <c r="O93" s="102"/>
      <c r="P93" s="102"/>
      <c r="Q93" s="102"/>
      <c r="R93" s="102">
        <f t="shared" si="11"/>
        <v>0</v>
      </c>
    </row>
    <row r="96" spans="1:18" ht="16" customHeight="1" x14ac:dyDescent="0.15">
      <c r="A96" s="15" t="s">
        <v>222</v>
      </c>
      <c r="B96" s="199"/>
      <c r="C96" s="200"/>
      <c r="D96" s="200"/>
      <c r="E96" s="200"/>
      <c r="F96" s="200"/>
      <c r="G96" s="200"/>
      <c r="H96" s="201"/>
    </row>
    <row r="97" spans="1:18" ht="60" x14ac:dyDescent="0.15">
      <c r="A97" s="46" t="s">
        <v>121</v>
      </c>
      <c r="B97" s="205" t="s">
        <v>46</v>
      </c>
      <c r="C97" s="206"/>
      <c r="D97" s="206"/>
      <c r="E97" s="206"/>
      <c r="F97" s="206"/>
      <c r="G97" s="206"/>
      <c r="H97" s="207"/>
      <c r="J97" s="12" t="s">
        <v>257</v>
      </c>
      <c r="K97" s="12" t="s">
        <v>117</v>
      </c>
      <c r="L97" s="14" t="s">
        <v>82</v>
      </c>
      <c r="M97" s="14" t="s">
        <v>83</v>
      </c>
      <c r="N97" s="14" t="s">
        <v>84</v>
      </c>
      <c r="O97" s="14" t="s">
        <v>85</v>
      </c>
      <c r="P97" s="14" t="s">
        <v>63</v>
      </c>
      <c r="Q97" s="14" t="s">
        <v>86</v>
      </c>
      <c r="R97" s="24" t="s">
        <v>87</v>
      </c>
    </row>
    <row r="98" spans="1:18" ht="16" customHeight="1" x14ac:dyDescent="0.15">
      <c r="A98" s="202" t="s">
        <v>48</v>
      </c>
      <c r="B98" s="97"/>
      <c r="C98" s="189"/>
      <c r="D98" s="190"/>
      <c r="E98" s="190"/>
      <c r="F98" s="190"/>
      <c r="G98" s="190"/>
      <c r="H98" s="191"/>
      <c r="J98" s="102"/>
      <c r="K98" s="102"/>
      <c r="L98" s="102"/>
      <c r="M98" s="102"/>
      <c r="N98" s="102"/>
      <c r="O98" s="102"/>
      <c r="P98" s="102"/>
      <c r="Q98" s="102"/>
      <c r="R98" s="102">
        <f>SUM(L98:Q98)</f>
        <v>0</v>
      </c>
    </row>
    <row r="99" spans="1:18" ht="16" customHeight="1" x14ac:dyDescent="0.15">
      <c r="A99" s="203"/>
      <c r="B99" s="97"/>
      <c r="C99" s="198"/>
      <c r="D99" s="198"/>
      <c r="E99" s="198"/>
      <c r="F99" s="198"/>
      <c r="G99" s="198"/>
      <c r="H99" s="198"/>
      <c r="J99" s="102"/>
      <c r="K99" s="102"/>
      <c r="L99" s="102"/>
      <c r="M99" s="102"/>
      <c r="N99" s="102"/>
      <c r="O99" s="102"/>
      <c r="P99" s="102"/>
      <c r="Q99" s="102"/>
      <c r="R99" s="102">
        <f>SUM(L99:Q99)</f>
        <v>0</v>
      </c>
    </row>
    <row r="100" spans="1:18" s="75" customFormat="1" ht="15" customHeight="1" x14ac:dyDescent="0.15">
      <c r="A100" s="202" t="s">
        <v>49</v>
      </c>
      <c r="B100" s="195" t="s">
        <v>259</v>
      </c>
      <c r="C100" s="196"/>
      <c r="D100" s="196"/>
      <c r="E100" s="196"/>
      <c r="F100" s="196"/>
      <c r="G100" s="196"/>
      <c r="H100" s="197"/>
      <c r="J100" s="195" t="s">
        <v>259</v>
      </c>
      <c r="K100" s="196"/>
      <c r="L100" s="196"/>
      <c r="M100" s="196"/>
      <c r="N100" s="196"/>
      <c r="O100" s="196"/>
      <c r="P100" s="196"/>
      <c r="Q100" s="196"/>
      <c r="R100" s="197"/>
    </row>
    <row r="101" spans="1:18" ht="30" customHeight="1" x14ac:dyDescent="0.15">
      <c r="A101" s="208"/>
      <c r="B101" s="97" t="s">
        <v>124</v>
      </c>
      <c r="C101" s="189" t="s">
        <v>223</v>
      </c>
      <c r="D101" s="190"/>
      <c r="E101" s="190"/>
      <c r="F101" s="190"/>
      <c r="G101" s="190"/>
      <c r="H101" s="191"/>
      <c r="J101" s="102" t="s">
        <v>51</v>
      </c>
      <c r="K101" s="102" t="str">
        <f>C101</f>
        <v>โครงการอบรมให้ความรู้ลดหวาน มัน เค็ม เสริมสร้างโภชนาการ ออกกำลังกาย</v>
      </c>
      <c r="L101" s="103">
        <f>'[1]8.ค่าน้ำหนักรายโครงการ '!C85</f>
        <v>21.333333333333332</v>
      </c>
      <c r="M101" s="103">
        <f>'[1]8.ค่าน้ำหนักรายโครงการ '!D85</f>
        <v>13.111111111111111</v>
      </c>
      <c r="N101" s="103">
        <f>'[1]8.ค่าน้ำหนักรายโครงการ '!E85</f>
        <v>11.555555555555555</v>
      </c>
      <c r="O101" s="103">
        <f>'[1]8.ค่าน้ำหนักรายโครงการ '!F85</f>
        <v>16.666666666666668</v>
      </c>
      <c r="P101" s="103">
        <f>'[1]8.ค่าน้ำหนักรายโครงการ '!G85</f>
        <v>13.333333333333334</v>
      </c>
      <c r="Q101" s="103">
        <f>'[1]8.ค่าน้ำหนักรายโครงการ '!H85</f>
        <v>5.333333333333333</v>
      </c>
      <c r="R101" s="104">
        <f>SUM(L101:Q101)</f>
        <v>81.333333333333329</v>
      </c>
    </row>
    <row r="102" spans="1:18" ht="30" customHeight="1" x14ac:dyDescent="0.15">
      <c r="A102" s="208"/>
      <c r="B102" s="97" t="s">
        <v>128</v>
      </c>
      <c r="C102" s="189" t="s">
        <v>616</v>
      </c>
      <c r="D102" s="190"/>
      <c r="E102" s="190"/>
      <c r="F102" s="190"/>
      <c r="G102" s="190"/>
      <c r="H102" s="191"/>
      <c r="J102" s="112" t="str">
        <f>B102</f>
        <v>โครงการที่ 5</v>
      </c>
      <c r="K102" s="112" t="str">
        <f>C102</f>
        <v xml:space="preserve">การเสริมสร้างชุมชนและครอบครัวเข้มแข็ง/เสริมสร้างความมั่นคงปลอดภัยในชีวิตและทรัพย์สิน </v>
      </c>
      <c r="L102" s="114">
        <v>20</v>
      </c>
      <c r="M102" s="114">
        <v>12</v>
      </c>
      <c r="N102" s="114">
        <v>11</v>
      </c>
      <c r="O102" s="114">
        <v>16</v>
      </c>
      <c r="P102" s="114">
        <v>12</v>
      </c>
      <c r="Q102" s="114">
        <v>8</v>
      </c>
      <c r="R102" s="104">
        <f>SUM(L102:Q102)</f>
        <v>79</v>
      </c>
    </row>
    <row r="103" spans="1:18" s="75" customFormat="1" x14ac:dyDescent="0.15">
      <c r="A103" s="208"/>
      <c r="B103" s="195" t="s">
        <v>260</v>
      </c>
      <c r="C103" s="196"/>
      <c r="D103" s="196"/>
      <c r="E103" s="196"/>
      <c r="F103" s="196"/>
      <c r="G103" s="196"/>
      <c r="H103" s="197"/>
      <c r="J103" s="195" t="s">
        <v>260</v>
      </c>
      <c r="K103" s="196"/>
      <c r="L103" s="196"/>
      <c r="M103" s="196"/>
      <c r="N103" s="196"/>
      <c r="O103" s="196"/>
      <c r="P103" s="196"/>
      <c r="Q103" s="196"/>
      <c r="R103" s="197"/>
    </row>
    <row r="104" spans="1:18" ht="16" customHeight="1" x14ac:dyDescent="0.15">
      <c r="A104" s="208"/>
      <c r="B104" s="97" t="s">
        <v>125</v>
      </c>
      <c r="C104" s="189" t="s">
        <v>224</v>
      </c>
      <c r="D104" s="190"/>
      <c r="E104" s="190"/>
      <c r="F104" s="190"/>
      <c r="G104" s="190"/>
      <c r="H104" s="191"/>
      <c r="J104" s="102" t="s">
        <v>52</v>
      </c>
      <c r="K104" s="102" t="str">
        <f t="shared" ref="K104:K107" si="12">C104</f>
        <v>โครงการป้องกันและบรรเทาสาธารณภัย</v>
      </c>
      <c r="L104" s="103">
        <f>'[1]8.ค่าน้ำหนักรายโครงการ '!C86</f>
        <v>23.222222222222221</v>
      </c>
      <c r="M104" s="103">
        <f>'[1]8.ค่าน้ำหนักรายโครงการ '!D86</f>
        <v>13.555555555555555</v>
      </c>
      <c r="N104" s="103">
        <f>'[1]8.ค่าน้ำหนักรายโครงการ '!E86</f>
        <v>12.222222222222221</v>
      </c>
      <c r="O104" s="103">
        <f>'[1]8.ค่าน้ำหนักรายโครงการ '!F86</f>
        <v>17.333333333333332</v>
      </c>
      <c r="P104" s="103">
        <f>'[1]8.ค่าน้ำหนักรายโครงการ '!G86</f>
        <v>11.888888888888889</v>
      </c>
      <c r="Q104" s="103">
        <f>'[1]8.ค่าน้ำหนักรายโครงการ '!H86</f>
        <v>5</v>
      </c>
      <c r="R104" s="104">
        <f t="shared" ref="R104:R107" si="13">SUM(L104:Q104)</f>
        <v>83.222222222222214</v>
      </c>
    </row>
    <row r="105" spans="1:18" ht="16" customHeight="1" x14ac:dyDescent="0.15">
      <c r="A105" s="208"/>
      <c r="B105" s="97" t="s">
        <v>127</v>
      </c>
      <c r="C105" s="192" t="s">
        <v>617</v>
      </c>
      <c r="D105" s="193"/>
      <c r="E105" s="193"/>
      <c r="F105" s="193"/>
      <c r="G105" s="193"/>
      <c r="H105" s="194"/>
      <c r="J105" s="112" t="str">
        <f>B105</f>
        <v>โครงการที่ 4</v>
      </c>
      <c r="K105" s="112" t="str">
        <f>C105</f>
        <v xml:space="preserve">พัฒนาศักยภาพโครงสร้างและสาธารณูปโภคพื้นฐานรองรับเศรษฐกิจและคุณภาพชีวิตที่ดี </v>
      </c>
      <c r="L105" s="114">
        <v>20</v>
      </c>
      <c r="M105" s="114">
        <v>13</v>
      </c>
      <c r="N105" s="114">
        <v>12</v>
      </c>
      <c r="O105" s="114">
        <v>16</v>
      </c>
      <c r="P105" s="114">
        <v>12</v>
      </c>
      <c r="Q105" s="114">
        <v>8</v>
      </c>
      <c r="R105" s="104">
        <f>SUM(L105:Q105)</f>
        <v>81</v>
      </c>
    </row>
    <row r="106" spans="1:18" s="75" customFormat="1" ht="16" customHeight="1" x14ac:dyDescent="0.15">
      <c r="A106" s="208"/>
      <c r="B106" s="195" t="s">
        <v>261</v>
      </c>
      <c r="C106" s="196"/>
      <c r="D106" s="196"/>
      <c r="E106" s="196"/>
      <c r="F106" s="196"/>
      <c r="G106" s="196"/>
      <c r="H106" s="197"/>
      <c r="J106" s="195" t="s">
        <v>261</v>
      </c>
      <c r="K106" s="196"/>
      <c r="L106" s="196"/>
      <c r="M106" s="196"/>
      <c r="N106" s="196"/>
      <c r="O106" s="196"/>
      <c r="P106" s="196"/>
      <c r="Q106" s="196"/>
      <c r="R106" s="197"/>
    </row>
    <row r="107" spans="1:18" ht="16" customHeight="1" x14ac:dyDescent="0.15">
      <c r="A107" s="203"/>
      <c r="B107" s="97" t="s">
        <v>126</v>
      </c>
      <c r="C107" s="189" t="s">
        <v>225</v>
      </c>
      <c r="D107" s="190"/>
      <c r="E107" s="190"/>
      <c r="F107" s="190"/>
      <c r="G107" s="190"/>
      <c r="H107" s="191"/>
      <c r="J107" s="102" t="s">
        <v>53</v>
      </c>
      <c r="K107" s="102" t="str">
        <f t="shared" si="12"/>
        <v>โครงการป้องกันและควบคุมการเกิดโรคระบาด</v>
      </c>
      <c r="L107" s="103">
        <f>'[1]8.ค่าน้ำหนักรายโครงการ '!C87</f>
        <v>21.111111111111111</v>
      </c>
      <c r="M107" s="103">
        <f>'[1]8.ค่าน้ำหนักรายโครงการ '!D87</f>
        <v>13.777777777777779</v>
      </c>
      <c r="N107" s="103">
        <f>'[1]8.ค่าน้ำหนักรายโครงการ '!E87</f>
        <v>11.444444444444445</v>
      </c>
      <c r="O107" s="103">
        <f>'[1]8.ค่าน้ำหนักรายโครงการ '!F87</f>
        <v>17</v>
      </c>
      <c r="P107" s="103">
        <f>'[1]8.ค่าน้ำหนักรายโครงการ '!G87</f>
        <v>11.333333333333334</v>
      </c>
      <c r="Q107" s="103">
        <f>'[1]8.ค่าน้ำหนักรายโครงการ '!H87</f>
        <v>4</v>
      </c>
      <c r="R107" s="104">
        <f t="shared" si="13"/>
        <v>78.666666666666657</v>
      </c>
    </row>
    <row r="108" spans="1:18" ht="16" customHeight="1" x14ac:dyDescent="0.15">
      <c r="A108" s="202" t="s">
        <v>50</v>
      </c>
      <c r="B108" s="97"/>
      <c r="C108" s="198"/>
      <c r="D108" s="198"/>
      <c r="E108" s="198"/>
      <c r="F108" s="198"/>
      <c r="G108" s="198"/>
      <c r="H108" s="198"/>
      <c r="J108" s="102"/>
      <c r="K108" s="102"/>
      <c r="L108" s="102"/>
      <c r="M108" s="102"/>
      <c r="N108" s="102"/>
      <c r="O108" s="102"/>
      <c r="P108" s="102"/>
      <c r="Q108" s="102"/>
      <c r="R108" s="102">
        <f t="shared" ref="R108:R112" si="14">SUM(L108:Q108)</f>
        <v>0</v>
      </c>
    </row>
    <row r="109" spans="1:18" ht="16" customHeight="1" x14ac:dyDescent="0.15">
      <c r="A109" s="208"/>
      <c r="B109" s="97"/>
      <c r="C109" s="198"/>
      <c r="D109" s="198"/>
      <c r="E109" s="198"/>
      <c r="F109" s="198"/>
      <c r="G109" s="198"/>
      <c r="H109" s="198"/>
      <c r="J109" s="102"/>
      <c r="K109" s="102"/>
      <c r="L109" s="102"/>
      <c r="M109" s="102"/>
      <c r="N109" s="102"/>
      <c r="O109" s="102"/>
      <c r="P109" s="102"/>
      <c r="Q109" s="102"/>
      <c r="R109" s="102">
        <f t="shared" si="14"/>
        <v>0</v>
      </c>
    </row>
    <row r="110" spans="1:18" ht="16" customHeight="1" x14ac:dyDescent="0.15">
      <c r="A110" s="208"/>
      <c r="B110" s="97"/>
      <c r="C110" s="198"/>
      <c r="D110" s="198"/>
      <c r="E110" s="198"/>
      <c r="F110" s="198"/>
      <c r="G110" s="198"/>
      <c r="H110" s="198"/>
      <c r="J110" s="102"/>
      <c r="K110" s="102"/>
      <c r="L110" s="102"/>
      <c r="M110" s="102"/>
      <c r="N110" s="102"/>
      <c r="O110" s="102"/>
      <c r="P110" s="102"/>
      <c r="Q110" s="102"/>
      <c r="R110" s="102">
        <f t="shared" si="14"/>
        <v>0</v>
      </c>
    </row>
    <row r="111" spans="1:18" ht="16" customHeight="1" x14ac:dyDescent="0.15">
      <c r="A111" s="208"/>
      <c r="B111" s="97"/>
      <c r="C111" s="198"/>
      <c r="D111" s="198"/>
      <c r="E111" s="198"/>
      <c r="F111" s="198"/>
      <c r="G111" s="198"/>
      <c r="H111" s="198"/>
      <c r="J111" s="102"/>
      <c r="K111" s="102"/>
      <c r="L111" s="102"/>
      <c r="M111" s="102"/>
      <c r="N111" s="102"/>
      <c r="O111" s="102"/>
      <c r="P111" s="102"/>
      <c r="Q111" s="102"/>
      <c r="R111" s="102">
        <f t="shared" si="14"/>
        <v>0</v>
      </c>
    </row>
    <row r="112" spans="1:18" ht="16" customHeight="1" x14ac:dyDescent="0.15">
      <c r="A112" s="203"/>
      <c r="B112" s="97"/>
      <c r="C112" s="198"/>
      <c r="D112" s="198"/>
      <c r="E112" s="198"/>
      <c r="F112" s="198"/>
      <c r="G112" s="198"/>
      <c r="H112" s="198"/>
      <c r="J112" s="102"/>
      <c r="K112" s="102"/>
      <c r="L112" s="102"/>
      <c r="M112" s="102"/>
      <c r="N112" s="102"/>
      <c r="O112" s="102"/>
      <c r="P112" s="102"/>
      <c r="Q112" s="102"/>
      <c r="R112" s="102">
        <f t="shared" si="14"/>
        <v>0</v>
      </c>
    </row>
  </sheetData>
  <mergeCells count="130">
    <mergeCell ref="A92:A93"/>
    <mergeCell ref="B4:H4"/>
    <mergeCell ref="B5:H5"/>
    <mergeCell ref="C9:H9"/>
    <mergeCell ref="C7:H7"/>
    <mergeCell ref="C8:H8"/>
    <mergeCell ref="B21:H21"/>
    <mergeCell ref="C10:H10"/>
    <mergeCell ref="C15:H15"/>
    <mergeCell ref="C16:H16"/>
    <mergeCell ref="C17:H17"/>
    <mergeCell ref="C18:H18"/>
    <mergeCell ref="A52:A58"/>
    <mergeCell ref="A6:A14"/>
    <mergeCell ref="B65:H65"/>
    <mergeCell ref="C69:H69"/>
    <mergeCell ref="A59:A61"/>
    <mergeCell ref="B64:H64"/>
    <mergeCell ref="C67:H67"/>
    <mergeCell ref="B66:H66"/>
    <mergeCell ref="B68:H68"/>
    <mergeCell ref="C40:H40"/>
    <mergeCell ref="A41:A42"/>
    <mergeCell ref="A30:A40"/>
    <mergeCell ref="C31:H31"/>
    <mergeCell ref="C32:H32"/>
    <mergeCell ref="A23:A29"/>
    <mergeCell ref="B25:H25"/>
    <mergeCell ref="C41:H41"/>
    <mergeCell ref="C42:H42"/>
    <mergeCell ref="A15:A16"/>
    <mergeCell ref="A17:A18"/>
    <mergeCell ref="C33:H33"/>
    <mergeCell ref="B37:H37"/>
    <mergeCell ref="C36:H36"/>
    <mergeCell ref="J6:R6"/>
    <mergeCell ref="B30:H30"/>
    <mergeCell ref="B23:H23"/>
    <mergeCell ref="B34:H34"/>
    <mergeCell ref="B39:H39"/>
    <mergeCell ref="J30:P30"/>
    <mergeCell ref="J34:P34"/>
    <mergeCell ref="J23:R23"/>
    <mergeCell ref="J39:R39"/>
    <mergeCell ref="C35:H35"/>
    <mergeCell ref="B22:H22"/>
    <mergeCell ref="C24:H24"/>
    <mergeCell ref="J25:R25"/>
    <mergeCell ref="J27:R27"/>
    <mergeCell ref="C14:H14"/>
    <mergeCell ref="B13:H13"/>
    <mergeCell ref="B6:H6"/>
    <mergeCell ref="C26:H26"/>
    <mergeCell ref="C28:H28"/>
    <mergeCell ref="C29:H29"/>
    <mergeCell ref="B27:H27"/>
    <mergeCell ref="C11:H11"/>
    <mergeCell ref="C12:H12"/>
    <mergeCell ref="A47:A51"/>
    <mergeCell ref="A108:A112"/>
    <mergeCell ref="A100:A107"/>
    <mergeCell ref="A81:A84"/>
    <mergeCell ref="J68:R68"/>
    <mergeCell ref="J81:R81"/>
    <mergeCell ref="J100:R100"/>
    <mergeCell ref="J106:R106"/>
    <mergeCell ref="J103:R103"/>
    <mergeCell ref="C111:H111"/>
    <mergeCell ref="C112:H112"/>
    <mergeCell ref="B97:H97"/>
    <mergeCell ref="C101:H101"/>
    <mergeCell ref="C104:H104"/>
    <mergeCell ref="C107:H107"/>
    <mergeCell ref="C98:H98"/>
    <mergeCell ref="C99:H99"/>
    <mergeCell ref="C108:H108"/>
    <mergeCell ref="C109:H109"/>
    <mergeCell ref="C110:H110"/>
    <mergeCell ref="B100:H100"/>
    <mergeCell ref="B106:H106"/>
    <mergeCell ref="A66:A70"/>
    <mergeCell ref="A85:A91"/>
    <mergeCell ref="A98:A99"/>
    <mergeCell ref="J47:R47"/>
    <mergeCell ref="J50:R50"/>
    <mergeCell ref="J52:R52"/>
    <mergeCell ref="J56:R56"/>
    <mergeCell ref="J66:R66"/>
    <mergeCell ref="B47:H47"/>
    <mergeCell ref="B50:H50"/>
    <mergeCell ref="B52:H52"/>
    <mergeCell ref="B96:H96"/>
    <mergeCell ref="C76:H76"/>
    <mergeCell ref="C77:H77"/>
    <mergeCell ref="B79:H79"/>
    <mergeCell ref="B80:H80"/>
    <mergeCell ref="C86:H86"/>
    <mergeCell ref="C93:H93"/>
    <mergeCell ref="C84:H84"/>
    <mergeCell ref="C73:H73"/>
    <mergeCell ref="C75:H75"/>
    <mergeCell ref="C61:H61"/>
    <mergeCell ref="C83:H83"/>
    <mergeCell ref="C88:H88"/>
    <mergeCell ref="C89:H89"/>
    <mergeCell ref="A72:A77"/>
    <mergeCell ref="C90:H90"/>
    <mergeCell ref="C91:H91"/>
    <mergeCell ref="C102:H102"/>
    <mergeCell ref="C105:H105"/>
    <mergeCell ref="J37:R37"/>
    <mergeCell ref="C38:H38"/>
    <mergeCell ref="C55:H55"/>
    <mergeCell ref="C70:H70"/>
    <mergeCell ref="B103:H103"/>
    <mergeCell ref="B81:H81"/>
    <mergeCell ref="C82:H82"/>
    <mergeCell ref="C57:H57"/>
    <mergeCell ref="C58:H58"/>
    <mergeCell ref="C59:H59"/>
    <mergeCell ref="C60:H60"/>
    <mergeCell ref="B56:H56"/>
    <mergeCell ref="C48:H48"/>
    <mergeCell ref="C49:H49"/>
    <mergeCell ref="C51:H51"/>
    <mergeCell ref="C53:H53"/>
    <mergeCell ref="C54:H54"/>
    <mergeCell ref="B45:H45"/>
    <mergeCell ref="C87:H87"/>
    <mergeCell ref="B46:H46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P121"/>
  <sheetViews>
    <sheetView topLeftCell="A45" zoomScaleNormal="123" workbookViewId="0">
      <selection activeCell="I98" sqref="I98"/>
    </sheetView>
  </sheetViews>
  <sheetFormatPr baseColWidth="10" defaultColWidth="8.83203125" defaultRowHeight="14" x14ac:dyDescent="0.15"/>
  <cols>
    <col min="1" max="1" width="29" style="119" customWidth="1"/>
    <col min="2" max="2" width="12.1640625" style="119" customWidth="1"/>
    <col min="3" max="8" width="8.6640625" style="119" customWidth="1"/>
    <col min="9" max="9" width="42.6640625" style="119" customWidth="1"/>
    <col min="10" max="10" width="26" style="119" customWidth="1"/>
    <col min="11" max="11" width="25.6640625" style="119" customWidth="1"/>
    <col min="12" max="12" width="78.33203125" style="119" customWidth="1"/>
    <col min="13" max="16384" width="8.83203125" style="119"/>
  </cols>
  <sheetData>
    <row r="1" spans="1:12" ht="15" x14ac:dyDescent="0.15">
      <c r="A1" s="118" t="s">
        <v>9</v>
      </c>
    </row>
    <row r="2" spans="1:12" ht="15" x14ac:dyDescent="0.15">
      <c r="A2" s="118" t="s">
        <v>10</v>
      </c>
    </row>
    <row r="4" spans="1:12" ht="15" customHeight="1" x14ac:dyDescent="0.15">
      <c r="A4" s="120" t="s">
        <v>11</v>
      </c>
      <c r="B4" s="240" t="s">
        <v>197</v>
      </c>
      <c r="C4" s="240"/>
      <c r="D4" s="240"/>
      <c r="E4" s="240"/>
      <c r="F4" s="240"/>
      <c r="G4" s="240"/>
      <c r="H4" s="121"/>
    </row>
    <row r="5" spans="1:12" ht="17.5" customHeight="1" x14ac:dyDescent="0.15">
      <c r="A5" s="120" t="s">
        <v>47</v>
      </c>
      <c r="B5" s="238" t="s">
        <v>350</v>
      </c>
      <c r="C5" s="238"/>
      <c r="D5" s="238"/>
      <c r="E5" s="238"/>
      <c r="F5" s="238"/>
      <c r="G5" s="238"/>
      <c r="H5" s="238"/>
      <c r="I5" s="238"/>
    </row>
    <row r="6" spans="1:12" ht="16.5" customHeight="1" x14ac:dyDescent="0.15">
      <c r="A6" s="122" t="s">
        <v>45</v>
      </c>
      <c r="B6" s="241" t="s">
        <v>46</v>
      </c>
      <c r="C6" s="241"/>
      <c r="D6" s="241"/>
      <c r="E6" s="241"/>
      <c r="F6" s="241"/>
      <c r="G6" s="241"/>
      <c r="H6" s="123"/>
      <c r="I6" s="123" t="s">
        <v>64</v>
      </c>
      <c r="J6" s="123" t="s">
        <v>67</v>
      </c>
      <c r="K6" s="123" t="s">
        <v>68</v>
      </c>
      <c r="L6" s="123" t="s">
        <v>69</v>
      </c>
    </row>
    <row r="7" spans="1:12" ht="17" customHeight="1" x14ac:dyDescent="0.15">
      <c r="A7" s="239" t="s">
        <v>48</v>
      </c>
      <c r="B7" s="215" t="s">
        <v>258</v>
      </c>
      <c r="C7" s="216"/>
      <c r="D7" s="216"/>
      <c r="E7" s="216"/>
      <c r="F7" s="216"/>
      <c r="G7" s="216"/>
      <c r="H7" s="216"/>
      <c r="I7" s="216"/>
      <c r="J7" s="216"/>
      <c r="K7" s="216"/>
      <c r="L7" s="217"/>
    </row>
    <row r="8" spans="1:12" ht="30" x14ac:dyDescent="0.15">
      <c r="A8" s="239"/>
      <c r="B8" s="125" t="s">
        <v>124</v>
      </c>
      <c r="C8" s="221" t="s">
        <v>193</v>
      </c>
      <c r="D8" s="221"/>
      <c r="E8" s="221"/>
      <c r="F8" s="221"/>
      <c r="G8" s="221"/>
      <c r="H8" s="221"/>
      <c r="I8" s="126" t="s">
        <v>315</v>
      </c>
      <c r="J8" s="126" t="s">
        <v>316</v>
      </c>
      <c r="K8" s="126" t="s">
        <v>317</v>
      </c>
      <c r="L8" s="126" t="s">
        <v>318</v>
      </c>
    </row>
    <row r="9" spans="1:12" ht="30" x14ac:dyDescent="0.15">
      <c r="A9" s="239"/>
      <c r="B9" s="125" t="s">
        <v>125</v>
      </c>
      <c r="C9" s="221" t="s">
        <v>194</v>
      </c>
      <c r="D9" s="221"/>
      <c r="E9" s="221"/>
      <c r="F9" s="221"/>
      <c r="G9" s="221"/>
      <c r="H9" s="221"/>
      <c r="I9" s="126" t="s">
        <v>319</v>
      </c>
      <c r="J9" s="126" t="s">
        <v>316</v>
      </c>
      <c r="K9" s="126" t="s">
        <v>317</v>
      </c>
      <c r="L9" s="126" t="s">
        <v>318</v>
      </c>
    </row>
    <row r="10" spans="1:12" ht="30" x14ac:dyDescent="0.15">
      <c r="A10" s="239"/>
      <c r="B10" s="125" t="s">
        <v>126</v>
      </c>
      <c r="C10" s="221" t="s">
        <v>195</v>
      </c>
      <c r="D10" s="221"/>
      <c r="E10" s="221"/>
      <c r="F10" s="221"/>
      <c r="G10" s="221"/>
      <c r="H10" s="221"/>
      <c r="I10" s="126" t="s">
        <v>320</v>
      </c>
      <c r="J10" s="126" t="s">
        <v>321</v>
      </c>
      <c r="K10" s="126" t="s">
        <v>322</v>
      </c>
      <c r="L10" s="126" t="s">
        <v>323</v>
      </c>
    </row>
    <row r="11" spans="1:12" ht="30" x14ac:dyDescent="0.15">
      <c r="A11" s="239"/>
      <c r="B11" s="125" t="s">
        <v>127</v>
      </c>
      <c r="C11" s="221" t="s">
        <v>196</v>
      </c>
      <c r="D11" s="221"/>
      <c r="E11" s="221"/>
      <c r="F11" s="221"/>
      <c r="G11" s="221"/>
      <c r="H11" s="221"/>
      <c r="I11" s="127" t="s">
        <v>324</v>
      </c>
      <c r="J11" s="127" t="s">
        <v>321</v>
      </c>
      <c r="K11" s="127" t="s">
        <v>322</v>
      </c>
      <c r="L11" s="127" t="s">
        <v>323</v>
      </c>
    </row>
    <row r="12" spans="1:12" ht="45" x14ac:dyDescent="0.15">
      <c r="A12" s="239"/>
      <c r="B12" s="125" t="s">
        <v>129</v>
      </c>
      <c r="C12" s="237" t="s">
        <v>553</v>
      </c>
      <c r="D12" s="237"/>
      <c r="E12" s="237"/>
      <c r="F12" s="237"/>
      <c r="G12" s="237"/>
      <c r="H12" s="237"/>
      <c r="I12" s="128" t="s">
        <v>555</v>
      </c>
      <c r="J12" s="126" t="s">
        <v>556</v>
      </c>
      <c r="K12" s="126" t="s">
        <v>557</v>
      </c>
      <c r="L12" s="126" t="s">
        <v>558</v>
      </c>
    </row>
    <row r="13" spans="1:12" ht="165" x14ac:dyDescent="0.15">
      <c r="A13" s="239"/>
      <c r="B13" s="125" t="s">
        <v>130</v>
      </c>
      <c r="C13" s="221" t="s">
        <v>554</v>
      </c>
      <c r="D13" s="221"/>
      <c r="E13" s="221"/>
      <c r="F13" s="221"/>
      <c r="G13" s="221"/>
      <c r="H13" s="221"/>
      <c r="I13" s="129" t="s">
        <v>559</v>
      </c>
      <c r="J13" s="126" t="s">
        <v>560</v>
      </c>
      <c r="K13" s="126" t="s">
        <v>561</v>
      </c>
      <c r="L13" s="126" t="s">
        <v>562</v>
      </c>
    </row>
    <row r="14" spans="1:12" ht="20.5" customHeight="1" x14ac:dyDescent="0.15">
      <c r="A14" s="239"/>
      <c r="B14" s="246" t="s">
        <v>347</v>
      </c>
      <c r="C14" s="247"/>
      <c r="D14" s="247"/>
      <c r="E14" s="247"/>
      <c r="F14" s="247"/>
      <c r="G14" s="247"/>
      <c r="H14" s="247"/>
      <c r="I14" s="248"/>
      <c r="J14" s="248"/>
      <c r="K14" s="248"/>
      <c r="L14" s="249"/>
    </row>
    <row r="15" spans="1:12" ht="45" x14ac:dyDescent="0.15">
      <c r="A15" s="239"/>
      <c r="B15" s="125" t="s">
        <v>128</v>
      </c>
      <c r="C15" s="221" t="s">
        <v>253</v>
      </c>
      <c r="D15" s="221"/>
      <c r="E15" s="221"/>
      <c r="F15" s="221"/>
      <c r="G15" s="221"/>
      <c r="H15" s="221"/>
      <c r="I15" s="126" t="s">
        <v>371</v>
      </c>
      <c r="J15" s="126" t="s">
        <v>325</v>
      </c>
      <c r="K15" s="126" t="s">
        <v>372</v>
      </c>
      <c r="L15" s="126" t="s">
        <v>326</v>
      </c>
    </row>
    <row r="16" spans="1:12" x14ac:dyDescent="0.15">
      <c r="A16" s="130" t="s">
        <v>49</v>
      </c>
      <c r="B16" s="243"/>
      <c r="C16" s="244"/>
      <c r="D16" s="244"/>
      <c r="E16" s="244"/>
      <c r="F16" s="244"/>
      <c r="G16" s="244"/>
      <c r="H16" s="245"/>
      <c r="I16" s="128"/>
      <c r="J16" s="128"/>
      <c r="K16" s="128"/>
      <c r="L16" s="128"/>
    </row>
    <row r="17" spans="1:12" x14ac:dyDescent="0.15">
      <c r="A17" s="130" t="s">
        <v>50</v>
      </c>
      <c r="B17" s="243"/>
      <c r="C17" s="244"/>
      <c r="D17" s="244"/>
      <c r="E17" s="244"/>
      <c r="F17" s="244"/>
      <c r="G17" s="244"/>
      <c r="H17" s="245"/>
      <c r="I17" s="131"/>
      <c r="J17" s="131"/>
      <c r="K17" s="131"/>
      <c r="L17" s="131"/>
    </row>
    <row r="18" spans="1:12" ht="74" customHeight="1" x14ac:dyDescent="0.15">
      <c r="I18" s="132" t="s">
        <v>77</v>
      </c>
      <c r="J18" s="128"/>
      <c r="K18" s="128"/>
      <c r="L18" s="128"/>
    </row>
    <row r="20" spans="1:12" x14ac:dyDescent="0.15">
      <c r="I20" s="133" t="s">
        <v>66</v>
      </c>
    </row>
    <row r="21" spans="1:12" x14ac:dyDescent="0.15">
      <c r="A21" s="223" t="s">
        <v>65</v>
      </c>
      <c r="B21" s="224" t="str">
        <f>B5</f>
        <v xml:space="preserve">เพิ่มความมั่นคงด้านน้ำของจังหวัด </v>
      </c>
      <c r="C21" s="225"/>
      <c r="D21" s="225"/>
      <c r="E21" s="225"/>
      <c r="F21" s="225"/>
      <c r="G21" s="225"/>
      <c r="H21" s="226"/>
      <c r="I21" s="134" t="s">
        <v>348</v>
      </c>
    </row>
    <row r="22" spans="1:12" ht="15" x14ac:dyDescent="0.15">
      <c r="A22" s="223"/>
      <c r="B22" s="227"/>
      <c r="C22" s="228"/>
      <c r="D22" s="228"/>
      <c r="E22" s="228"/>
      <c r="F22" s="228"/>
      <c r="G22" s="228"/>
      <c r="H22" s="229"/>
      <c r="I22" s="135" t="s">
        <v>349</v>
      </c>
    </row>
    <row r="23" spans="1:12" x14ac:dyDescent="0.15">
      <c r="I23" s="136"/>
    </row>
    <row r="24" spans="1:12" ht="15" customHeight="1" x14ac:dyDescent="0.15">
      <c r="A24" s="120" t="s">
        <v>11</v>
      </c>
      <c r="B24" s="240" t="s">
        <v>198</v>
      </c>
      <c r="C24" s="240"/>
      <c r="D24" s="240"/>
      <c r="E24" s="240"/>
      <c r="F24" s="240"/>
      <c r="G24" s="240"/>
      <c r="H24" s="121"/>
    </row>
    <row r="25" spans="1:12" ht="17.5" customHeight="1" x14ac:dyDescent="0.15">
      <c r="A25" s="120" t="s">
        <v>47</v>
      </c>
      <c r="B25" s="240" t="s">
        <v>351</v>
      </c>
      <c r="C25" s="240"/>
      <c r="D25" s="240"/>
      <c r="E25" s="240"/>
      <c r="F25" s="240"/>
      <c r="G25" s="240"/>
      <c r="H25" s="137"/>
    </row>
    <row r="26" spans="1:12" ht="16.5" customHeight="1" x14ac:dyDescent="0.15">
      <c r="A26" s="122" t="s">
        <v>45</v>
      </c>
      <c r="B26" s="241" t="s">
        <v>46</v>
      </c>
      <c r="C26" s="241"/>
      <c r="D26" s="241"/>
      <c r="E26" s="241"/>
      <c r="F26" s="241"/>
      <c r="G26" s="241"/>
      <c r="H26" s="123"/>
      <c r="I26" s="123" t="s">
        <v>64</v>
      </c>
      <c r="J26" s="123" t="s">
        <v>67</v>
      </c>
      <c r="K26" s="123" t="s">
        <v>68</v>
      </c>
      <c r="L26" s="123" t="s">
        <v>69</v>
      </c>
    </row>
    <row r="27" spans="1:12" ht="17" customHeight="1" x14ac:dyDescent="0.15">
      <c r="A27" s="239" t="s">
        <v>48</v>
      </c>
      <c r="B27" s="215" t="s">
        <v>269</v>
      </c>
      <c r="C27" s="216"/>
      <c r="D27" s="216"/>
      <c r="E27" s="216"/>
      <c r="F27" s="216"/>
      <c r="G27" s="216"/>
      <c r="H27" s="216"/>
      <c r="I27" s="216"/>
      <c r="J27" s="216"/>
      <c r="K27" s="216"/>
      <c r="L27" s="217"/>
    </row>
    <row r="28" spans="1:12" ht="15" x14ac:dyDescent="0.15">
      <c r="A28" s="239"/>
      <c r="B28" s="125" t="s">
        <v>124</v>
      </c>
      <c r="C28" s="221" t="s">
        <v>199</v>
      </c>
      <c r="D28" s="221"/>
      <c r="E28" s="221"/>
      <c r="F28" s="221"/>
      <c r="G28" s="221"/>
      <c r="H28" s="221"/>
      <c r="I28" s="126" t="s">
        <v>327</v>
      </c>
      <c r="J28" s="138" t="s">
        <v>328</v>
      </c>
      <c r="K28" s="126" t="s">
        <v>546</v>
      </c>
      <c r="L28" s="126" t="s">
        <v>329</v>
      </c>
    </row>
    <row r="29" spans="1:12" x14ac:dyDescent="0.15">
      <c r="A29" s="239"/>
      <c r="B29" s="215" t="s">
        <v>276</v>
      </c>
      <c r="C29" s="216"/>
      <c r="D29" s="216"/>
      <c r="E29" s="216"/>
      <c r="F29" s="216"/>
      <c r="G29" s="216"/>
      <c r="H29" s="216"/>
      <c r="I29" s="216"/>
      <c r="J29" s="216"/>
      <c r="K29" s="216"/>
      <c r="L29" s="217"/>
    </row>
    <row r="30" spans="1:12" ht="15" x14ac:dyDescent="0.15">
      <c r="A30" s="239"/>
      <c r="B30" s="125" t="s">
        <v>125</v>
      </c>
      <c r="C30" s="221" t="s">
        <v>200</v>
      </c>
      <c r="D30" s="221"/>
      <c r="E30" s="221"/>
      <c r="F30" s="221"/>
      <c r="G30" s="221"/>
      <c r="H30" s="221"/>
      <c r="I30" s="126" t="s">
        <v>330</v>
      </c>
      <c r="J30" s="138" t="s">
        <v>331</v>
      </c>
      <c r="K30" s="126" t="s">
        <v>546</v>
      </c>
      <c r="L30" s="126" t="s">
        <v>329</v>
      </c>
    </row>
    <row r="31" spans="1:12" x14ac:dyDescent="0.15">
      <c r="A31" s="239"/>
      <c r="B31" s="215" t="s">
        <v>271</v>
      </c>
      <c r="C31" s="216"/>
      <c r="D31" s="216"/>
      <c r="E31" s="216"/>
      <c r="F31" s="216"/>
      <c r="G31" s="216"/>
      <c r="H31" s="216"/>
      <c r="I31" s="216"/>
      <c r="J31" s="216"/>
      <c r="K31" s="216"/>
      <c r="L31" s="217"/>
    </row>
    <row r="32" spans="1:12" ht="15" x14ac:dyDescent="0.15">
      <c r="A32" s="239"/>
      <c r="B32" s="125" t="s">
        <v>126</v>
      </c>
      <c r="C32" s="221" t="s">
        <v>201</v>
      </c>
      <c r="D32" s="221"/>
      <c r="E32" s="221"/>
      <c r="F32" s="221"/>
      <c r="G32" s="221"/>
      <c r="H32" s="221"/>
      <c r="I32" s="126" t="s">
        <v>332</v>
      </c>
      <c r="J32" s="138" t="s">
        <v>328</v>
      </c>
      <c r="K32" s="126" t="s">
        <v>546</v>
      </c>
      <c r="L32" s="126" t="s">
        <v>329</v>
      </c>
    </row>
    <row r="33" spans="1:12" ht="29" customHeight="1" x14ac:dyDescent="0.15">
      <c r="A33" s="239"/>
      <c r="B33" s="125" t="s">
        <v>127</v>
      </c>
      <c r="C33" s="221" t="s">
        <v>202</v>
      </c>
      <c r="D33" s="221"/>
      <c r="E33" s="221"/>
      <c r="F33" s="221"/>
      <c r="G33" s="221"/>
      <c r="H33" s="221"/>
      <c r="I33" s="126" t="s">
        <v>332</v>
      </c>
      <c r="J33" s="138" t="s">
        <v>328</v>
      </c>
      <c r="K33" s="126" t="s">
        <v>546</v>
      </c>
      <c r="L33" s="126" t="s">
        <v>329</v>
      </c>
    </row>
    <row r="34" spans="1:12" x14ac:dyDescent="0.15">
      <c r="A34" s="239"/>
      <c r="B34" s="215" t="s">
        <v>272</v>
      </c>
      <c r="C34" s="216"/>
      <c r="D34" s="216"/>
      <c r="E34" s="216"/>
      <c r="F34" s="216"/>
      <c r="G34" s="216"/>
      <c r="H34" s="216"/>
      <c r="I34" s="216"/>
      <c r="J34" s="216"/>
      <c r="K34" s="216"/>
      <c r="L34" s="217"/>
    </row>
    <row r="35" spans="1:12" ht="29" customHeight="1" x14ac:dyDescent="0.15">
      <c r="A35" s="218" t="s">
        <v>49</v>
      </c>
      <c r="B35" s="125" t="s">
        <v>128</v>
      </c>
      <c r="C35" s="221" t="s">
        <v>203</v>
      </c>
      <c r="D35" s="221"/>
      <c r="E35" s="221"/>
      <c r="F35" s="221"/>
      <c r="G35" s="221"/>
      <c r="H35" s="221"/>
      <c r="I35" s="128" t="s">
        <v>333</v>
      </c>
      <c r="J35" s="139" t="s">
        <v>334</v>
      </c>
      <c r="K35" s="128" t="s">
        <v>335</v>
      </c>
      <c r="L35" s="128" t="s">
        <v>545</v>
      </c>
    </row>
    <row r="36" spans="1:12" ht="15" x14ac:dyDescent="0.15">
      <c r="A36" s="219"/>
      <c r="B36" s="125" t="s">
        <v>129</v>
      </c>
      <c r="C36" s="221" t="s">
        <v>204</v>
      </c>
      <c r="D36" s="221"/>
      <c r="E36" s="221"/>
      <c r="F36" s="221"/>
      <c r="G36" s="221"/>
      <c r="H36" s="221"/>
      <c r="I36" s="128" t="s">
        <v>333</v>
      </c>
      <c r="J36" s="139" t="s">
        <v>334</v>
      </c>
      <c r="K36" s="128" t="s">
        <v>335</v>
      </c>
      <c r="L36" s="128" t="s">
        <v>545</v>
      </c>
    </row>
    <row r="37" spans="1:12" ht="15" x14ac:dyDescent="0.15">
      <c r="A37" s="219"/>
      <c r="B37" s="138" t="s">
        <v>565</v>
      </c>
      <c r="C37" s="221" t="s">
        <v>568</v>
      </c>
      <c r="D37" s="221"/>
      <c r="E37" s="221"/>
      <c r="F37" s="221"/>
      <c r="G37" s="221"/>
      <c r="H37" s="221"/>
      <c r="I37" s="140" t="s">
        <v>569</v>
      </c>
      <c r="J37" s="141" t="s">
        <v>570</v>
      </c>
      <c r="K37" s="119" t="s">
        <v>572</v>
      </c>
      <c r="L37" s="140" t="s">
        <v>571</v>
      </c>
    </row>
    <row r="38" spans="1:12" x14ac:dyDescent="0.15">
      <c r="A38" s="219"/>
      <c r="B38" s="215" t="s">
        <v>273</v>
      </c>
      <c r="C38" s="216"/>
      <c r="D38" s="216"/>
      <c r="E38" s="216"/>
      <c r="F38" s="216"/>
      <c r="G38" s="216"/>
      <c r="H38" s="216"/>
      <c r="I38" s="216"/>
      <c r="J38" s="216"/>
      <c r="K38" s="216"/>
      <c r="L38" s="217"/>
    </row>
    <row r="39" spans="1:12" ht="15" x14ac:dyDescent="0.15">
      <c r="A39" s="219"/>
      <c r="B39" s="138" t="s">
        <v>130</v>
      </c>
      <c r="C39" s="221" t="s">
        <v>205</v>
      </c>
      <c r="D39" s="221"/>
      <c r="E39" s="221"/>
      <c r="F39" s="221"/>
      <c r="G39" s="221"/>
      <c r="H39" s="221"/>
      <c r="I39" s="128" t="s">
        <v>336</v>
      </c>
      <c r="J39" s="139" t="s">
        <v>337</v>
      </c>
      <c r="K39" s="128" t="s">
        <v>338</v>
      </c>
      <c r="L39" s="128" t="s">
        <v>339</v>
      </c>
    </row>
    <row r="40" spans="1:12" ht="75" x14ac:dyDescent="0.15">
      <c r="A40" s="219"/>
      <c r="B40" s="138" t="s">
        <v>563</v>
      </c>
      <c r="C40" s="237" t="s">
        <v>566</v>
      </c>
      <c r="D40" s="237"/>
      <c r="E40" s="237"/>
      <c r="F40" s="237"/>
      <c r="G40" s="237"/>
      <c r="H40" s="237"/>
      <c r="I40" s="131" t="s">
        <v>573</v>
      </c>
      <c r="J40" s="142" t="s">
        <v>574</v>
      </c>
      <c r="K40" s="143" t="s">
        <v>575</v>
      </c>
      <c r="L40" s="131" t="s">
        <v>576</v>
      </c>
    </row>
    <row r="41" spans="1:12" ht="17" customHeight="1" x14ac:dyDescent="0.15">
      <c r="A41" s="219"/>
      <c r="B41" s="215" t="s">
        <v>269</v>
      </c>
      <c r="C41" s="216"/>
      <c r="D41" s="216"/>
      <c r="E41" s="216"/>
      <c r="F41" s="216"/>
      <c r="G41" s="216"/>
      <c r="H41" s="216"/>
      <c r="I41" s="216"/>
      <c r="J41" s="216"/>
      <c r="K41" s="216"/>
      <c r="L41" s="217"/>
    </row>
    <row r="42" spans="1:12" ht="15" x14ac:dyDescent="0.15">
      <c r="A42" s="219"/>
      <c r="B42" s="138" t="s">
        <v>564</v>
      </c>
      <c r="C42" s="237" t="s">
        <v>567</v>
      </c>
      <c r="D42" s="237"/>
      <c r="E42" s="237"/>
      <c r="F42" s="237"/>
      <c r="G42" s="237"/>
      <c r="H42" s="237"/>
      <c r="I42" s="128" t="s">
        <v>577</v>
      </c>
      <c r="J42" s="139" t="s">
        <v>578</v>
      </c>
      <c r="K42" s="128" t="s">
        <v>579</v>
      </c>
      <c r="L42" s="128" t="s">
        <v>580</v>
      </c>
    </row>
    <row r="43" spans="1:12" x14ac:dyDescent="0.15">
      <c r="A43" s="219"/>
      <c r="B43" s="215" t="s">
        <v>274</v>
      </c>
      <c r="C43" s="216"/>
      <c r="D43" s="216"/>
      <c r="E43" s="216"/>
      <c r="F43" s="216"/>
      <c r="G43" s="216"/>
      <c r="H43" s="216"/>
      <c r="I43" s="216"/>
      <c r="J43" s="216"/>
      <c r="K43" s="216"/>
      <c r="L43" s="217"/>
    </row>
    <row r="44" spans="1:12" ht="15" x14ac:dyDescent="0.15">
      <c r="A44" s="220"/>
      <c r="B44" s="138" t="s">
        <v>131</v>
      </c>
      <c r="C44" s="221" t="s">
        <v>206</v>
      </c>
      <c r="D44" s="221"/>
      <c r="E44" s="221"/>
      <c r="F44" s="221"/>
      <c r="G44" s="221"/>
      <c r="H44" s="221"/>
      <c r="I44" s="128" t="s">
        <v>336</v>
      </c>
      <c r="J44" s="139" t="s">
        <v>337</v>
      </c>
      <c r="K44" s="128" t="s">
        <v>338</v>
      </c>
      <c r="L44" s="128" t="s">
        <v>339</v>
      </c>
    </row>
    <row r="45" spans="1:12" x14ac:dyDescent="0.15">
      <c r="A45" s="130" t="s">
        <v>50</v>
      </c>
      <c r="B45" s="243"/>
      <c r="C45" s="244"/>
      <c r="D45" s="244"/>
      <c r="E45" s="244"/>
      <c r="F45" s="244"/>
      <c r="G45" s="244"/>
      <c r="H45" s="245"/>
      <c r="I45" s="131"/>
      <c r="J45" s="131"/>
      <c r="K45" s="131"/>
      <c r="L45" s="131"/>
    </row>
    <row r="46" spans="1:12" ht="74" customHeight="1" x14ac:dyDescent="0.15">
      <c r="I46" s="132" t="s">
        <v>77</v>
      </c>
      <c r="J46" s="128"/>
      <c r="K46" s="128"/>
      <c r="L46" s="128"/>
    </row>
    <row r="48" spans="1:12" x14ac:dyDescent="0.15">
      <c r="I48" s="133" t="s">
        <v>66</v>
      </c>
    </row>
    <row r="49" spans="1:12" x14ac:dyDescent="0.15">
      <c r="A49" s="223" t="s">
        <v>65</v>
      </c>
      <c r="B49" s="224" t="str">
        <f>B25</f>
        <v xml:space="preserve">รักษาผลิตภาพการผลิตและความมั่นคงทางอาหาร </v>
      </c>
      <c r="C49" s="225"/>
      <c r="D49" s="225"/>
      <c r="E49" s="225"/>
      <c r="F49" s="225"/>
      <c r="G49" s="225"/>
      <c r="H49" s="226"/>
      <c r="I49" s="134" t="s">
        <v>362</v>
      </c>
    </row>
    <row r="50" spans="1:12" ht="15" x14ac:dyDescent="0.15">
      <c r="A50" s="223"/>
      <c r="B50" s="227"/>
      <c r="C50" s="228"/>
      <c r="D50" s="228"/>
      <c r="E50" s="228"/>
      <c r="F50" s="228"/>
      <c r="G50" s="228"/>
      <c r="H50" s="229"/>
      <c r="I50" s="144" t="s">
        <v>363</v>
      </c>
    </row>
    <row r="51" spans="1:12" x14ac:dyDescent="0.15">
      <c r="I51" s="136"/>
    </row>
    <row r="54" spans="1:12" ht="15" customHeight="1" x14ac:dyDescent="0.15">
      <c r="A54" s="120" t="s">
        <v>11</v>
      </c>
      <c r="B54" s="240" t="s">
        <v>277</v>
      </c>
      <c r="C54" s="240"/>
      <c r="D54" s="240"/>
      <c r="E54" s="240"/>
      <c r="F54" s="240"/>
      <c r="G54" s="240"/>
      <c r="H54" s="121"/>
    </row>
    <row r="55" spans="1:12" ht="17.5" customHeight="1" x14ac:dyDescent="0.15">
      <c r="A55" s="120" t="s">
        <v>47</v>
      </c>
      <c r="B55" s="230" t="s">
        <v>352</v>
      </c>
      <c r="C55" s="231"/>
      <c r="D55" s="231"/>
      <c r="E55" s="231"/>
      <c r="F55" s="231"/>
      <c r="G55" s="231"/>
      <c r="H55" s="231"/>
      <c r="I55" s="231"/>
    </row>
    <row r="56" spans="1:12" ht="16.5" customHeight="1" x14ac:dyDescent="0.15">
      <c r="A56" s="122" t="s">
        <v>45</v>
      </c>
      <c r="B56" s="241" t="s">
        <v>46</v>
      </c>
      <c r="C56" s="241"/>
      <c r="D56" s="241"/>
      <c r="E56" s="241"/>
      <c r="F56" s="241"/>
      <c r="G56" s="241"/>
      <c r="H56" s="123"/>
      <c r="I56" s="123" t="s">
        <v>64</v>
      </c>
      <c r="J56" s="123" t="s">
        <v>67</v>
      </c>
      <c r="K56" s="123" t="s">
        <v>68</v>
      </c>
      <c r="L56" s="123" t="s">
        <v>69</v>
      </c>
    </row>
    <row r="57" spans="1:12" ht="17" customHeight="1" x14ac:dyDescent="0.15">
      <c r="A57" s="239" t="s">
        <v>48</v>
      </c>
      <c r="B57" s="215" t="s">
        <v>268</v>
      </c>
      <c r="C57" s="216"/>
      <c r="D57" s="216"/>
      <c r="E57" s="216"/>
      <c r="F57" s="216"/>
      <c r="G57" s="216"/>
      <c r="H57" s="216"/>
      <c r="I57" s="216"/>
      <c r="J57" s="216"/>
      <c r="K57" s="216"/>
      <c r="L57" s="217"/>
    </row>
    <row r="58" spans="1:12" ht="30" x14ac:dyDescent="0.15">
      <c r="A58" s="239"/>
      <c r="B58" s="145" t="s">
        <v>124</v>
      </c>
      <c r="C58" s="221" t="s">
        <v>255</v>
      </c>
      <c r="D58" s="221"/>
      <c r="E58" s="221"/>
      <c r="F58" s="221"/>
      <c r="G58" s="221"/>
      <c r="H58" s="221"/>
      <c r="I58" s="126" t="s">
        <v>278</v>
      </c>
      <c r="J58" s="126" t="s">
        <v>386</v>
      </c>
      <c r="K58" s="126" t="s">
        <v>280</v>
      </c>
      <c r="L58" s="126" t="s">
        <v>281</v>
      </c>
    </row>
    <row r="59" spans="1:12" ht="30" x14ac:dyDescent="0.15">
      <c r="A59" s="239"/>
      <c r="B59" s="145" t="s">
        <v>125</v>
      </c>
      <c r="C59" s="221" t="s">
        <v>208</v>
      </c>
      <c r="D59" s="221"/>
      <c r="E59" s="221"/>
      <c r="F59" s="221"/>
      <c r="G59" s="221"/>
      <c r="H59" s="221"/>
      <c r="I59" s="126" t="s">
        <v>279</v>
      </c>
      <c r="J59" s="126" t="s">
        <v>387</v>
      </c>
      <c r="K59" s="126" t="s">
        <v>280</v>
      </c>
      <c r="L59" s="126" t="s">
        <v>281</v>
      </c>
    </row>
    <row r="60" spans="1:12" x14ac:dyDescent="0.15">
      <c r="A60" s="239"/>
      <c r="B60" s="215" t="s">
        <v>267</v>
      </c>
      <c r="C60" s="216"/>
      <c r="D60" s="216"/>
      <c r="E60" s="216"/>
      <c r="F60" s="216"/>
      <c r="G60" s="216"/>
      <c r="H60" s="216"/>
      <c r="I60" s="216"/>
      <c r="J60" s="216"/>
      <c r="K60" s="216"/>
      <c r="L60" s="217"/>
    </row>
    <row r="61" spans="1:12" ht="30" x14ac:dyDescent="0.15">
      <c r="A61" s="239"/>
      <c r="B61" s="145" t="s">
        <v>126</v>
      </c>
      <c r="C61" s="221" t="s">
        <v>209</v>
      </c>
      <c r="D61" s="221"/>
      <c r="E61" s="221"/>
      <c r="F61" s="221"/>
      <c r="G61" s="221"/>
      <c r="H61" s="221"/>
      <c r="I61" s="126" t="s">
        <v>282</v>
      </c>
      <c r="J61" s="126" t="s">
        <v>388</v>
      </c>
      <c r="K61" s="126" t="s">
        <v>280</v>
      </c>
      <c r="L61" s="126" t="s">
        <v>390</v>
      </c>
    </row>
    <row r="62" spans="1:12" x14ac:dyDescent="0.15">
      <c r="A62" s="218" t="s">
        <v>49</v>
      </c>
      <c r="B62" s="215" t="s">
        <v>275</v>
      </c>
      <c r="C62" s="216"/>
      <c r="D62" s="216"/>
      <c r="E62" s="216"/>
      <c r="F62" s="216"/>
      <c r="G62" s="216"/>
      <c r="H62" s="216"/>
      <c r="I62" s="216"/>
      <c r="J62" s="216"/>
      <c r="K62" s="216"/>
      <c r="L62" s="217"/>
    </row>
    <row r="63" spans="1:12" ht="33" customHeight="1" x14ac:dyDescent="0.15">
      <c r="A63" s="219"/>
      <c r="B63" s="145" t="s">
        <v>127</v>
      </c>
      <c r="C63" s="221" t="s">
        <v>210</v>
      </c>
      <c r="D63" s="221"/>
      <c r="E63" s="221"/>
      <c r="F63" s="221"/>
      <c r="G63" s="221"/>
      <c r="H63" s="221"/>
      <c r="I63" s="131" t="s">
        <v>283</v>
      </c>
      <c r="J63" s="128" t="s">
        <v>389</v>
      </c>
      <c r="K63" s="126" t="s">
        <v>280</v>
      </c>
      <c r="L63" s="126" t="s">
        <v>281</v>
      </c>
    </row>
    <row r="64" spans="1:12" ht="28" customHeight="1" x14ac:dyDescent="0.15">
      <c r="A64" s="219"/>
      <c r="B64" s="145" t="s">
        <v>128</v>
      </c>
      <c r="C64" s="221" t="s">
        <v>211</v>
      </c>
      <c r="D64" s="221"/>
      <c r="E64" s="221"/>
      <c r="F64" s="221"/>
      <c r="G64" s="221"/>
      <c r="H64" s="221"/>
      <c r="I64" s="131" t="s">
        <v>284</v>
      </c>
      <c r="J64" s="128" t="s">
        <v>389</v>
      </c>
      <c r="K64" s="126" t="s">
        <v>280</v>
      </c>
      <c r="L64" s="126" t="s">
        <v>390</v>
      </c>
    </row>
    <row r="65" spans="1:12" ht="28" customHeight="1" x14ac:dyDescent="0.15">
      <c r="A65" s="219"/>
      <c r="B65" s="145" t="s">
        <v>131</v>
      </c>
      <c r="C65" s="221" t="s">
        <v>581</v>
      </c>
      <c r="D65" s="221"/>
      <c r="E65" s="221"/>
      <c r="F65" s="221"/>
      <c r="G65" s="221"/>
      <c r="H65" s="221"/>
      <c r="I65" s="131" t="s">
        <v>582</v>
      </c>
      <c r="J65" s="128" t="s">
        <v>583</v>
      </c>
      <c r="K65" s="126" t="s">
        <v>584</v>
      </c>
      <c r="L65" s="126" t="s">
        <v>585</v>
      </c>
    </row>
    <row r="66" spans="1:12" x14ac:dyDescent="0.15">
      <c r="A66" s="219"/>
      <c r="B66" s="215" t="s">
        <v>266</v>
      </c>
      <c r="C66" s="216"/>
      <c r="D66" s="216"/>
      <c r="E66" s="216"/>
      <c r="F66" s="216"/>
      <c r="G66" s="216"/>
      <c r="H66" s="216"/>
      <c r="I66" s="216"/>
      <c r="J66" s="216"/>
      <c r="K66" s="216"/>
      <c r="L66" s="217"/>
    </row>
    <row r="67" spans="1:12" ht="15" x14ac:dyDescent="0.15">
      <c r="A67" s="219"/>
      <c r="B67" s="145" t="s">
        <v>129</v>
      </c>
      <c r="C67" s="221" t="s">
        <v>212</v>
      </c>
      <c r="D67" s="221"/>
      <c r="E67" s="221"/>
      <c r="F67" s="221"/>
      <c r="G67" s="221"/>
      <c r="H67" s="221"/>
      <c r="I67" s="128" t="s">
        <v>285</v>
      </c>
      <c r="J67" s="128" t="s">
        <v>389</v>
      </c>
      <c r="K67" s="126" t="s">
        <v>280</v>
      </c>
      <c r="L67" s="126" t="s">
        <v>281</v>
      </c>
    </row>
    <row r="68" spans="1:12" ht="27" customHeight="1" x14ac:dyDescent="0.15">
      <c r="A68" s="220"/>
      <c r="B68" s="145" t="s">
        <v>130</v>
      </c>
      <c r="C68" s="221" t="s">
        <v>213</v>
      </c>
      <c r="D68" s="221"/>
      <c r="E68" s="221"/>
      <c r="F68" s="221"/>
      <c r="G68" s="221"/>
      <c r="H68" s="221"/>
      <c r="I68" s="131" t="s">
        <v>543</v>
      </c>
      <c r="J68" s="128" t="s">
        <v>391</v>
      </c>
      <c r="K68" s="128" t="s">
        <v>392</v>
      </c>
      <c r="L68" s="128" t="s">
        <v>393</v>
      </c>
    </row>
    <row r="69" spans="1:12" x14ac:dyDescent="0.15">
      <c r="A69" s="130" t="s">
        <v>50</v>
      </c>
      <c r="B69" s="243"/>
      <c r="C69" s="244"/>
      <c r="D69" s="244"/>
      <c r="E69" s="244"/>
      <c r="F69" s="244"/>
      <c r="G69" s="244"/>
      <c r="H69" s="245"/>
      <c r="I69" s="131"/>
      <c r="J69" s="131"/>
      <c r="K69" s="131"/>
      <c r="L69" s="131"/>
    </row>
    <row r="70" spans="1:12" ht="74" customHeight="1" x14ac:dyDescent="0.15">
      <c r="I70" s="132" t="s">
        <v>77</v>
      </c>
      <c r="J70" s="128"/>
      <c r="K70" s="128"/>
      <c r="L70" s="128"/>
    </row>
    <row r="71" spans="1:12" x14ac:dyDescent="0.15">
      <c r="I71" s="133" t="s">
        <v>66</v>
      </c>
    </row>
    <row r="72" spans="1:12" x14ac:dyDescent="0.15">
      <c r="A72" s="232" t="s">
        <v>65</v>
      </c>
      <c r="B72" s="224" t="str">
        <f>B57</f>
        <v>ความเสี่ยง : ความเสียหายต่อสิ่งอำนวยความสะดวกในการท่องเที่ยว</v>
      </c>
      <c r="C72" s="225"/>
      <c r="D72" s="225"/>
      <c r="E72" s="225"/>
      <c r="F72" s="225"/>
      <c r="G72" s="225"/>
      <c r="H72" s="226"/>
      <c r="I72" s="134" t="s">
        <v>361</v>
      </c>
    </row>
    <row r="73" spans="1:12" x14ac:dyDescent="0.15">
      <c r="A73" s="233"/>
      <c r="B73" s="227"/>
      <c r="C73" s="228"/>
      <c r="D73" s="228"/>
      <c r="E73" s="228"/>
      <c r="F73" s="228"/>
      <c r="G73" s="228"/>
      <c r="H73" s="229"/>
      <c r="I73" s="135"/>
    </row>
    <row r="74" spans="1:12" ht="15" customHeight="1" x14ac:dyDescent="0.15">
      <c r="A74" s="120" t="s">
        <v>11</v>
      </c>
      <c r="B74" s="240" t="s">
        <v>353</v>
      </c>
      <c r="C74" s="240"/>
      <c r="D74" s="240"/>
      <c r="E74" s="240"/>
      <c r="F74" s="240"/>
      <c r="G74" s="240"/>
      <c r="H74" s="121"/>
    </row>
    <row r="75" spans="1:12" ht="17.5" customHeight="1" x14ac:dyDescent="0.15">
      <c r="A75" s="120" t="s">
        <v>47</v>
      </c>
      <c r="B75" s="240" t="s">
        <v>354</v>
      </c>
      <c r="C75" s="240"/>
      <c r="D75" s="240"/>
      <c r="E75" s="240"/>
      <c r="F75" s="240"/>
      <c r="G75" s="240"/>
      <c r="H75" s="137"/>
    </row>
    <row r="76" spans="1:12" ht="17" customHeight="1" x14ac:dyDescent="0.15">
      <c r="A76" s="239" t="s">
        <v>48</v>
      </c>
      <c r="B76" s="215" t="s">
        <v>265</v>
      </c>
      <c r="C76" s="216"/>
      <c r="D76" s="216"/>
      <c r="E76" s="216"/>
      <c r="F76" s="216"/>
      <c r="G76" s="216"/>
      <c r="H76" s="216"/>
      <c r="I76" s="216"/>
      <c r="J76" s="216"/>
      <c r="K76" s="216"/>
      <c r="L76" s="217"/>
    </row>
    <row r="77" spans="1:12" ht="45" x14ac:dyDescent="0.15">
      <c r="A77" s="239"/>
      <c r="B77" s="125" t="s">
        <v>124</v>
      </c>
      <c r="C77" s="221" t="s">
        <v>215</v>
      </c>
      <c r="D77" s="221"/>
      <c r="E77" s="221"/>
      <c r="F77" s="221"/>
      <c r="G77" s="221"/>
      <c r="H77" s="221"/>
      <c r="I77" s="126" t="s">
        <v>289</v>
      </c>
      <c r="J77" s="126" t="s">
        <v>286</v>
      </c>
      <c r="K77" s="126" t="s">
        <v>287</v>
      </c>
      <c r="L77" s="126" t="s">
        <v>288</v>
      </c>
    </row>
    <row r="78" spans="1:12" x14ac:dyDescent="0.15">
      <c r="A78" s="239"/>
      <c r="B78" s="215" t="s">
        <v>264</v>
      </c>
      <c r="C78" s="216"/>
      <c r="D78" s="216"/>
      <c r="E78" s="216"/>
      <c r="F78" s="216"/>
      <c r="G78" s="216"/>
      <c r="H78" s="216"/>
      <c r="I78" s="216"/>
      <c r="J78" s="216"/>
      <c r="K78" s="216"/>
      <c r="L78" s="217"/>
    </row>
    <row r="79" spans="1:12" ht="90" x14ac:dyDescent="0.15">
      <c r="A79" s="239"/>
      <c r="B79" s="125" t="s">
        <v>125</v>
      </c>
      <c r="C79" s="221" t="s">
        <v>216</v>
      </c>
      <c r="D79" s="221"/>
      <c r="E79" s="221"/>
      <c r="F79" s="221"/>
      <c r="G79" s="221"/>
      <c r="H79" s="221"/>
      <c r="I79" s="126" t="s">
        <v>290</v>
      </c>
      <c r="J79" s="126" t="s">
        <v>290</v>
      </c>
      <c r="K79" s="126" t="s">
        <v>291</v>
      </c>
      <c r="L79" s="126" t="s">
        <v>292</v>
      </c>
    </row>
    <row r="80" spans="1:12" ht="75" x14ac:dyDescent="0.15">
      <c r="A80" s="124"/>
      <c r="B80" s="125" t="s">
        <v>126</v>
      </c>
      <c r="C80" s="221" t="s">
        <v>586</v>
      </c>
      <c r="D80" s="221"/>
      <c r="E80" s="221"/>
      <c r="F80" s="221"/>
      <c r="G80" s="221"/>
      <c r="H80" s="221"/>
      <c r="I80" s="126" t="s">
        <v>587</v>
      </c>
      <c r="J80" s="126" t="s">
        <v>588</v>
      </c>
      <c r="K80" s="126" t="s">
        <v>589</v>
      </c>
      <c r="L80" s="126" t="s">
        <v>590</v>
      </c>
    </row>
    <row r="81" spans="1:16" x14ac:dyDescent="0.15">
      <c r="A81" s="130" t="s">
        <v>49</v>
      </c>
      <c r="B81" s="234"/>
      <c r="C81" s="235"/>
      <c r="D81" s="235"/>
      <c r="E81" s="235"/>
      <c r="F81" s="235"/>
      <c r="G81" s="235"/>
      <c r="H81" s="236"/>
      <c r="I81" s="128"/>
      <c r="J81" s="128"/>
      <c r="K81" s="128"/>
      <c r="L81" s="128"/>
    </row>
    <row r="82" spans="1:16" x14ac:dyDescent="0.15">
      <c r="A82" s="130" t="s">
        <v>50</v>
      </c>
      <c r="B82" s="234"/>
      <c r="C82" s="235"/>
      <c r="D82" s="235"/>
      <c r="E82" s="235"/>
      <c r="F82" s="235"/>
      <c r="G82" s="235"/>
      <c r="H82" s="236"/>
      <c r="I82" s="131"/>
      <c r="J82" s="131"/>
      <c r="K82" s="131"/>
      <c r="L82" s="131"/>
    </row>
    <row r="83" spans="1:16" ht="74" customHeight="1" x14ac:dyDescent="0.15">
      <c r="I83" s="132" t="s">
        <v>77</v>
      </c>
      <c r="J83" s="128"/>
      <c r="K83" s="128"/>
      <c r="L83" s="128"/>
    </row>
    <row r="84" spans="1:16" x14ac:dyDescent="0.15">
      <c r="I84" s="133" t="s">
        <v>66</v>
      </c>
    </row>
    <row r="85" spans="1:16" x14ac:dyDescent="0.15">
      <c r="A85" s="232" t="s">
        <v>65</v>
      </c>
      <c r="B85" s="224" t="str">
        <f>B75</f>
        <v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v>
      </c>
      <c r="C85" s="225"/>
      <c r="D85" s="225"/>
      <c r="E85" s="225"/>
      <c r="F85" s="225"/>
      <c r="G85" s="225"/>
      <c r="H85" s="226"/>
      <c r="I85" s="134" t="s">
        <v>359</v>
      </c>
    </row>
    <row r="86" spans="1:16" ht="45" x14ac:dyDescent="0.15">
      <c r="A86" s="233"/>
      <c r="B86" s="227"/>
      <c r="C86" s="228"/>
      <c r="D86" s="228"/>
      <c r="E86" s="228"/>
      <c r="F86" s="228"/>
      <c r="G86" s="228"/>
      <c r="H86" s="229"/>
      <c r="I86" s="146" t="s">
        <v>360</v>
      </c>
      <c r="J86" s="138" t="s">
        <v>128</v>
      </c>
      <c r="K86" s="221" t="s">
        <v>591</v>
      </c>
      <c r="L86" s="221"/>
      <c r="M86" s="221"/>
      <c r="N86" s="221"/>
      <c r="O86" s="221"/>
      <c r="P86" s="221"/>
    </row>
    <row r="87" spans="1:16" ht="15" customHeight="1" x14ac:dyDescent="0.15">
      <c r="A87" s="120" t="s">
        <v>11</v>
      </c>
      <c r="B87" s="240" t="s">
        <v>217</v>
      </c>
      <c r="C87" s="240"/>
      <c r="D87" s="240"/>
      <c r="E87" s="240"/>
      <c r="F87" s="240"/>
      <c r="G87" s="240"/>
      <c r="H87" s="121"/>
    </row>
    <row r="88" spans="1:16" ht="17.5" customHeight="1" x14ac:dyDescent="0.15">
      <c r="A88" s="120" t="s">
        <v>47</v>
      </c>
      <c r="B88" s="240" t="s">
        <v>355</v>
      </c>
      <c r="C88" s="240"/>
      <c r="D88" s="240"/>
      <c r="E88" s="240"/>
      <c r="F88" s="240"/>
      <c r="G88" s="240"/>
      <c r="H88" s="137"/>
    </row>
    <row r="89" spans="1:16" ht="17" customHeight="1" x14ac:dyDescent="0.15">
      <c r="A89" s="242" t="s">
        <v>48</v>
      </c>
      <c r="B89" s="215" t="s">
        <v>262</v>
      </c>
      <c r="C89" s="216"/>
      <c r="D89" s="216"/>
      <c r="E89" s="216"/>
      <c r="F89" s="216"/>
      <c r="G89" s="216"/>
      <c r="H89" s="216"/>
      <c r="I89" s="216"/>
      <c r="J89" s="216"/>
      <c r="K89" s="216"/>
      <c r="L89" s="217"/>
    </row>
    <row r="90" spans="1:16" ht="30" x14ac:dyDescent="0.15">
      <c r="A90" s="242"/>
      <c r="B90" s="125" t="s">
        <v>124</v>
      </c>
      <c r="C90" s="221" t="s">
        <v>218</v>
      </c>
      <c r="D90" s="221"/>
      <c r="E90" s="221"/>
      <c r="F90" s="221"/>
      <c r="G90" s="221"/>
      <c r="H90" s="221"/>
      <c r="I90" s="126" t="s">
        <v>294</v>
      </c>
      <c r="J90" s="126" t="s">
        <v>296</v>
      </c>
      <c r="K90" s="126" t="s">
        <v>298</v>
      </c>
      <c r="L90" s="126" t="s">
        <v>301</v>
      </c>
    </row>
    <row r="91" spans="1:16" ht="30" x14ac:dyDescent="0.15">
      <c r="A91" s="242"/>
      <c r="B91" s="125" t="s">
        <v>125</v>
      </c>
      <c r="C91" s="221" t="s">
        <v>219</v>
      </c>
      <c r="D91" s="221"/>
      <c r="E91" s="221"/>
      <c r="F91" s="221"/>
      <c r="G91" s="221"/>
      <c r="H91" s="221"/>
      <c r="I91" s="126" t="s">
        <v>293</v>
      </c>
      <c r="J91" s="126" t="s">
        <v>342</v>
      </c>
      <c r="K91" s="126" t="s">
        <v>299</v>
      </c>
      <c r="L91" s="126" t="s">
        <v>301</v>
      </c>
    </row>
    <row r="92" spans="1:16" ht="30" x14ac:dyDescent="0.15">
      <c r="A92" s="242"/>
      <c r="B92" s="125" t="s">
        <v>126</v>
      </c>
      <c r="C92" s="221" t="s">
        <v>220</v>
      </c>
      <c r="D92" s="221"/>
      <c r="E92" s="221"/>
      <c r="F92" s="221"/>
      <c r="G92" s="221"/>
      <c r="H92" s="221"/>
      <c r="I92" s="126" t="s">
        <v>295</v>
      </c>
      <c r="J92" s="126" t="s">
        <v>297</v>
      </c>
      <c r="K92" s="126" t="s">
        <v>300</v>
      </c>
      <c r="L92" s="126" t="s">
        <v>302</v>
      </c>
    </row>
    <row r="93" spans="1:16" x14ac:dyDescent="0.15">
      <c r="A93" s="218" t="s">
        <v>49</v>
      </c>
      <c r="B93" s="215" t="s">
        <v>263</v>
      </c>
      <c r="C93" s="216"/>
      <c r="D93" s="216"/>
      <c r="E93" s="216"/>
      <c r="F93" s="216"/>
      <c r="G93" s="216"/>
      <c r="H93" s="216"/>
      <c r="I93" s="216"/>
      <c r="J93" s="216"/>
      <c r="K93" s="216"/>
      <c r="L93" s="217"/>
    </row>
    <row r="94" spans="1:16" ht="90" x14ac:dyDescent="0.15">
      <c r="A94" s="219"/>
      <c r="B94" s="125" t="s">
        <v>129</v>
      </c>
      <c r="C94" s="221" t="s">
        <v>596</v>
      </c>
      <c r="D94" s="221"/>
      <c r="E94" s="221"/>
      <c r="F94" s="221"/>
      <c r="G94" s="221"/>
      <c r="H94" s="221"/>
      <c r="I94" s="126" t="s">
        <v>597</v>
      </c>
      <c r="J94" s="126" t="s">
        <v>598</v>
      </c>
      <c r="K94" s="126" t="s">
        <v>600</v>
      </c>
      <c r="L94" s="126" t="s">
        <v>599</v>
      </c>
    </row>
    <row r="95" spans="1:16" ht="90" x14ac:dyDescent="0.15">
      <c r="A95" s="219"/>
      <c r="B95" s="125" t="s">
        <v>130</v>
      </c>
      <c r="C95" s="221" t="s">
        <v>601</v>
      </c>
      <c r="D95" s="221"/>
      <c r="E95" s="221"/>
      <c r="F95" s="221"/>
      <c r="G95" s="221"/>
      <c r="H95" s="221"/>
      <c r="I95" s="126" t="s">
        <v>602</v>
      </c>
      <c r="J95" s="126" t="s">
        <v>603</v>
      </c>
      <c r="K95" s="126" t="s">
        <v>604</v>
      </c>
      <c r="L95" s="126" t="s">
        <v>605</v>
      </c>
    </row>
    <row r="96" spans="1:16" ht="120" x14ac:dyDescent="0.15">
      <c r="A96" s="219"/>
      <c r="B96" s="125" t="s">
        <v>131</v>
      </c>
      <c r="C96" s="221" t="s">
        <v>606</v>
      </c>
      <c r="D96" s="221"/>
      <c r="E96" s="221"/>
      <c r="F96" s="221"/>
      <c r="G96" s="221"/>
      <c r="H96" s="221"/>
      <c r="I96" s="126" t="s">
        <v>607</v>
      </c>
      <c r="J96" s="126" t="s">
        <v>608</v>
      </c>
      <c r="K96" s="126" t="s">
        <v>609</v>
      </c>
      <c r="L96" s="126" t="s">
        <v>610</v>
      </c>
    </row>
    <row r="97" spans="1:12" ht="90" x14ac:dyDescent="0.15">
      <c r="A97" s="219"/>
      <c r="B97" s="125" t="s">
        <v>563</v>
      </c>
      <c r="C97" s="221" t="s">
        <v>611</v>
      </c>
      <c r="D97" s="221"/>
      <c r="E97" s="221"/>
      <c r="F97" s="221"/>
      <c r="G97" s="221"/>
      <c r="H97" s="221"/>
      <c r="I97" s="126" t="s">
        <v>612</v>
      </c>
      <c r="J97" s="126" t="s">
        <v>613</v>
      </c>
      <c r="K97" s="126" t="s">
        <v>614</v>
      </c>
      <c r="L97" s="126" t="s">
        <v>615</v>
      </c>
    </row>
    <row r="98" spans="1:12" ht="15" x14ac:dyDescent="0.15">
      <c r="A98" s="219"/>
      <c r="B98" s="125" t="s">
        <v>127</v>
      </c>
      <c r="C98" s="221" t="s">
        <v>221</v>
      </c>
      <c r="D98" s="221"/>
      <c r="E98" s="221"/>
      <c r="F98" s="221"/>
      <c r="G98" s="221"/>
      <c r="H98" s="221"/>
      <c r="I98" s="128" t="s">
        <v>303</v>
      </c>
      <c r="J98" s="128" t="s">
        <v>304</v>
      </c>
      <c r="K98" s="128" t="s">
        <v>305</v>
      </c>
      <c r="L98" s="128" t="s">
        <v>306</v>
      </c>
    </row>
    <row r="99" spans="1:12" ht="45" x14ac:dyDescent="0.15">
      <c r="A99" s="220"/>
      <c r="B99" s="138" t="s">
        <v>128</v>
      </c>
      <c r="C99" s="221" t="s">
        <v>591</v>
      </c>
      <c r="D99" s="221"/>
      <c r="E99" s="221"/>
      <c r="F99" s="221"/>
      <c r="G99" s="221"/>
      <c r="H99" s="221"/>
      <c r="I99" s="131" t="s">
        <v>592</v>
      </c>
      <c r="J99" s="131" t="s">
        <v>593</v>
      </c>
      <c r="K99" s="126" t="s">
        <v>594</v>
      </c>
      <c r="L99" s="131" t="s">
        <v>595</v>
      </c>
    </row>
    <row r="100" spans="1:12" ht="15" customHeight="1" x14ac:dyDescent="0.15">
      <c r="A100" s="130" t="s">
        <v>50</v>
      </c>
      <c r="B100" s="243"/>
      <c r="C100" s="244"/>
      <c r="D100" s="244"/>
      <c r="E100" s="244"/>
      <c r="F100" s="244"/>
      <c r="G100" s="244"/>
      <c r="H100" s="245"/>
      <c r="I100" s="131"/>
      <c r="J100" s="131"/>
      <c r="K100" s="131"/>
      <c r="L100" s="131"/>
    </row>
    <row r="101" spans="1:12" ht="74" customHeight="1" x14ac:dyDescent="0.15">
      <c r="I101" s="132" t="s">
        <v>77</v>
      </c>
      <c r="J101" s="128"/>
      <c r="K101" s="128"/>
      <c r="L101" s="128"/>
    </row>
    <row r="102" spans="1:12" x14ac:dyDescent="0.15">
      <c r="I102" s="133" t="s">
        <v>66</v>
      </c>
    </row>
    <row r="103" spans="1:12" x14ac:dyDescent="0.15">
      <c r="A103" s="232" t="s">
        <v>65</v>
      </c>
      <c r="B103" s="224" t="str">
        <f>B88</f>
        <v>บริหารจัดการทรัพยากรธรรมชาติและความหลากหลายทางชีวภาพอย่างยั่งยืนเพื่อรองรับผลกระทบจากการเปลี่ยนแปลงสภาพภูมิอากาศ</v>
      </c>
      <c r="C103" s="225"/>
      <c r="D103" s="225"/>
      <c r="E103" s="225"/>
      <c r="F103" s="225"/>
      <c r="G103" s="225"/>
      <c r="H103" s="226"/>
      <c r="I103" s="134" t="s">
        <v>358</v>
      </c>
    </row>
    <row r="104" spans="1:12" x14ac:dyDescent="0.15">
      <c r="A104" s="233"/>
      <c r="B104" s="227"/>
      <c r="C104" s="228"/>
      <c r="D104" s="228"/>
      <c r="E104" s="228"/>
      <c r="F104" s="228"/>
      <c r="G104" s="228"/>
      <c r="H104" s="229"/>
      <c r="I104" s="135"/>
    </row>
    <row r="105" spans="1:12" ht="15" customHeight="1" x14ac:dyDescent="0.15">
      <c r="A105" s="120" t="s">
        <v>11</v>
      </c>
      <c r="B105" s="240" t="s">
        <v>421</v>
      </c>
      <c r="C105" s="240"/>
      <c r="D105" s="240"/>
      <c r="E105" s="240"/>
      <c r="F105" s="240"/>
      <c r="G105" s="240"/>
      <c r="H105" s="121"/>
    </row>
    <row r="106" spans="1:12" ht="17.5" customHeight="1" x14ac:dyDescent="0.15">
      <c r="A106" s="120" t="s">
        <v>47</v>
      </c>
      <c r="B106" s="240" t="s">
        <v>356</v>
      </c>
      <c r="C106" s="240"/>
      <c r="D106" s="240"/>
      <c r="E106" s="240"/>
      <c r="F106" s="240"/>
      <c r="G106" s="240"/>
      <c r="H106" s="137"/>
    </row>
    <row r="107" spans="1:12" ht="17" customHeight="1" x14ac:dyDescent="0.15">
      <c r="A107" s="239" t="s">
        <v>48</v>
      </c>
      <c r="B107" s="215" t="s">
        <v>259</v>
      </c>
      <c r="C107" s="216"/>
      <c r="D107" s="216"/>
      <c r="E107" s="216"/>
      <c r="F107" s="216"/>
      <c r="G107" s="216"/>
      <c r="H107" s="216"/>
      <c r="I107" s="216"/>
      <c r="J107" s="216"/>
      <c r="K107" s="216"/>
      <c r="L107" s="217"/>
    </row>
    <row r="108" spans="1:12" ht="30" customHeight="1" x14ac:dyDescent="0.15">
      <c r="A108" s="239"/>
      <c r="B108" s="125" t="s">
        <v>124</v>
      </c>
      <c r="C108" s="221" t="s">
        <v>223</v>
      </c>
      <c r="D108" s="221"/>
      <c r="E108" s="221"/>
      <c r="F108" s="221"/>
      <c r="G108" s="221"/>
      <c r="H108" s="221"/>
      <c r="I108" s="126" t="s">
        <v>307</v>
      </c>
      <c r="J108" s="126" t="s">
        <v>341</v>
      </c>
      <c r="K108" s="126" t="s">
        <v>314</v>
      </c>
      <c r="L108" s="126" t="s">
        <v>313</v>
      </c>
    </row>
    <row r="109" spans="1:12" ht="30" customHeight="1" x14ac:dyDescent="0.15">
      <c r="A109" s="239"/>
      <c r="B109" s="125" t="s">
        <v>128</v>
      </c>
      <c r="C109" s="221" t="s">
        <v>616</v>
      </c>
      <c r="D109" s="221"/>
      <c r="E109" s="221"/>
      <c r="F109" s="221"/>
      <c r="G109" s="221"/>
      <c r="H109" s="221"/>
      <c r="I109" s="147" t="s">
        <v>622</v>
      </c>
      <c r="J109" s="147" t="s">
        <v>623</v>
      </c>
      <c r="K109" s="147" t="s">
        <v>624</v>
      </c>
      <c r="L109" s="147" t="s">
        <v>625</v>
      </c>
    </row>
    <row r="110" spans="1:12" x14ac:dyDescent="0.15">
      <c r="A110" s="239"/>
      <c r="B110" s="222" t="s">
        <v>260</v>
      </c>
      <c r="C110" s="222"/>
      <c r="D110" s="222"/>
      <c r="E110" s="222"/>
      <c r="F110" s="222"/>
      <c r="G110" s="222"/>
      <c r="H110" s="222"/>
      <c r="I110" s="222"/>
      <c r="J110" s="222"/>
      <c r="K110" s="222"/>
      <c r="L110" s="222"/>
    </row>
    <row r="111" spans="1:12" ht="30" x14ac:dyDescent="0.15">
      <c r="A111" s="239"/>
      <c r="B111" s="125" t="s">
        <v>125</v>
      </c>
      <c r="C111" s="221" t="s">
        <v>224</v>
      </c>
      <c r="D111" s="221"/>
      <c r="E111" s="221"/>
      <c r="F111" s="221"/>
      <c r="G111" s="221"/>
      <c r="H111" s="221"/>
      <c r="I111" s="126" t="s">
        <v>308</v>
      </c>
      <c r="J111" s="126" t="s">
        <v>311</v>
      </c>
      <c r="K111" s="126" t="s">
        <v>312</v>
      </c>
      <c r="L111" s="126" t="s">
        <v>423</v>
      </c>
    </row>
    <row r="112" spans="1:12" ht="75" x14ac:dyDescent="0.15">
      <c r="A112" s="239"/>
      <c r="B112" s="125" t="s">
        <v>127</v>
      </c>
      <c r="C112" s="237" t="s">
        <v>617</v>
      </c>
      <c r="D112" s="237"/>
      <c r="E112" s="237"/>
      <c r="F112" s="237"/>
      <c r="G112" s="237"/>
      <c r="H112" s="237"/>
      <c r="I112" s="126" t="s">
        <v>618</v>
      </c>
      <c r="J112" s="126" t="s">
        <v>619</v>
      </c>
      <c r="K112" s="126" t="s">
        <v>620</v>
      </c>
      <c r="L112" s="126" t="s">
        <v>621</v>
      </c>
    </row>
    <row r="113" spans="1:12" ht="15" customHeight="1" x14ac:dyDescent="0.15">
      <c r="A113" s="239"/>
      <c r="B113" s="222" t="s">
        <v>261</v>
      </c>
      <c r="C113" s="222"/>
      <c r="D113" s="222"/>
      <c r="E113" s="222"/>
      <c r="F113" s="222"/>
      <c r="G113" s="222"/>
      <c r="H113" s="222"/>
      <c r="I113" s="222"/>
      <c r="J113" s="222"/>
      <c r="K113" s="222"/>
      <c r="L113" s="222"/>
    </row>
    <row r="114" spans="1:12" ht="30" x14ac:dyDescent="0.15">
      <c r="A114" s="239"/>
      <c r="B114" s="125" t="s">
        <v>126</v>
      </c>
      <c r="C114" s="221" t="s">
        <v>225</v>
      </c>
      <c r="D114" s="221"/>
      <c r="E114" s="221"/>
      <c r="F114" s="221"/>
      <c r="G114" s="221"/>
      <c r="H114" s="221"/>
      <c r="I114" s="126" t="s">
        <v>309</v>
      </c>
      <c r="J114" s="126" t="s">
        <v>340</v>
      </c>
      <c r="K114" s="126" t="s">
        <v>310</v>
      </c>
      <c r="L114" s="126" t="s">
        <v>422</v>
      </c>
    </row>
    <row r="115" spans="1:12" x14ac:dyDescent="0.15">
      <c r="A115" s="130" t="s">
        <v>49</v>
      </c>
      <c r="B115" s="243"/>
      <c r="C115" s="244"/>
      <c r="D115" s="244"/>
      <c r="E115" s="244"/>
      <c r="F115" s="244"/>
      <c r="G115" s="244"/>
      <c r="H115" s="245"/>
      <c r="I115" s="128"/>
      <c r="J115" s="128"/>
      <c r="K115" s="128"/>
      <c r="L115" s="128"/>
    </row>
    <row r="116" spans="1:12" x14ac:dyDescent="0.15">
      <c r="A116" s="130" t="s">
        <v>50</v>
      </c>
      <c r="B116" s="243"/>
      <c r="C116" s="244"/>
      <c r="D116" s="244"/>
      <c r="E116" s="244"/>
      <c r="F116" s="244"/>
      <c r="G116" s="244"/>
      <c r="H116" s="245"/>
      <c r="I116" s="131"/>
      <c r="J116" s="131"/>
      <c r="K116" s="131"/>
      <c r="L116" s="131"/>
    </row>
    <row r="117" spans="1:12" ht="74" customHeight="1" x14ac:dyDescent="0.15">
      <c r="I117" s="132" t="s">
        <v>77</v>
      </c>
      <c r="J117" s="128"/>
      <c r="K117" s="128"/>
      <c r="L117" s="128"/>
    </row>
    <row r="118" spans="1:12" x14ac:dyDescent="0.15">
      <c r="I118" s="133" t="s">
        <v>66</v>
      </c>
    </row>
    <row r="119" spans="1:12" ht="30" x14ac:dyDescent="0.15">
      <c r="A119" s="223" t="s">
        <v>65</v>
      </c>
      <c r="B119" s="224" t="str">
        <f>B106</f>
        <v>ประชาชน ชุมชน และเมือง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v>
      </c>
      <c r="C119" s="225"/>
      <c r="D119" s="225"/>
      <c r="E119" s="225"/>
      <c r="F119" s="225"/>
      <c r="G119" s="225"/>
      <c r="H119" s="226"/>
      <c r="I119" s="148" t="s">
        <v>357</v>
      </c>
    </row>
    <row r="120" spans="1:12" x14ac:dyDescent="0.15">
      <c r="A120" s="223"/>
      <c r="B120" s="227"/>
      <c r="C120" s="228"/>
      <c r="D120" s="228"/>
      <c r="E120" s="228"/>
      <c r="F120" s="228"/>
      <c r="G120" s="228"/>
      <c r="H120" s="229"/>
      <c r="I120" s="135"/>
    </row>
    <row r="121" spans="1:12" x14ac:dyDescent="0.15">
      <c r="I121" s="136"/>
    </row>
  </sheetData>
  <mergeCells count="109">
    <mergeCell ref="B4:G4"/>
    <mergeCell ref="B6:G6"/>
    <mergeCell ref="C11:H11"/>
    <mergeCell ref="C13:H13"/>
    <mergeCell ref="C30:H30"/>
    <mergeCell ref="C32:H32"/>
    <mergeCell ref="C33:H33"/>
    <mergeCell ref="B27:L27"/>
    <mergeCell ref="B16:H16"/>
    <mergeCell ref="B17:H17"/>
    <mergeCell ref="C28:H28"/>
    <mergeCell ref="B21:H22"/>
    <mergeCell ref="B31:L31"/>
    <mergeCell ref="C8:H8"/>
    <mergeCell ref="C9:H9"/>
    <mergeCell ref="C10:H10"/>
    <mergeCell ref="B14:L14"/>
    <mergeCell ref="B54:G54"/>
    <mergeCell ref="B56:G56"/>
    <mergeCell ref="C42:H42"/>
    <mergeCell ref="C37:H37"/>
    <mergeCell ref="C40:H40"/>
    <mergeCell ref="C94:H94"/>
    <mergeCell ref="C95:H95"/>
    <mergeCell ref="C96:H96"/>
    <mergeCell ref="C97:H97"/>
    <mergeCell ref="B41:L41"/>
    <mergeCell ref="B57:L57"/>
    <mergeCell ref="B60:L60"/>
    <mergeCell ref="C59:H59"/>
    <mergeCell ref="C65:H65"/>
    <mergeCell ref="B66:L66"/>
    <mergeCell ref="A89:A92"/>
    <mergeCell ref="C90:H90"/>
    <mergeCell ref="C91:H91"/>
    <mergeCell ref="C79:H79"/>
    <mergeCell ref="B76:L76"/>
    <mergeCell ref="B78:L78"/>
    <mergeCell ref="B88:G88"/>
    <mergeCell ref="B82:H82"/>
    <mergeCell ref="C92:H92"/>
    <mergeCell ref="B87:G87"/>
    <mergeCell ref="C63:H63"/>
    <mergeCell ref="B69:H69"/>
    <mergeCell ref="B74:G74"/>
    <mergeCell ref="B75:G75"/>
    <mergeCell ref="A21:A22"/>
    <mergeCell ref="B5:I5"/>
    <mergeCell ref="A49:A50"/>
    <mergeCell ref="B49:H50"/>
    <mergeCell ref="C35:H35"/>
    <mergeCell ref="C36:H36"/>
    <mergeCell ref="C39:H39"/>
    <mergeCell ref="C44:H44"/>
    <mergeCell ref="A35:A44"/>
    <mergeCell ref="A7:A15"/>
    <mergeCell ref="B24:G24"/>
    <mergeCell ref="B25:G25"/>
    <mergeCell ref="B26:G26"/>
    <mergeCell ref="C12:H12"/>
    <mergeCell ref="A27:A34"/>
    <mergeCell ref="B29:L29"/>
    <mergeCell ref="C15:H15"/>
    <mergeCell ref="B7:L7"/>
    <mergeCell ref="B38:L38"/>
    <mergeCell ref="B43:L43"/>
    <mergeCell ref="B34:L34"/>
    <mergeCell ref="B45:H45"/>
    <mergeCell ref="B55:I55"/>
    <mergeCell ref="A72:A73"/>
    <mergeCell ref="B72:H73"/>
    <mergeCell ref="A85:A86"/>
    <mergeCell ref="B85:H86"/>
    <mergeCell ref="A103:A104"/>
    <mergeCell ref="B103:H104"/>
    <mergeCell ref="B89:L89"/>
    <mergeCell ref="B107:L107"/>
    <mergeCell ref="B81:H81"/>
    <mergeCell ref="C80:H80"/>
    <mergeCell ref="K86:P86"/>
    <mergeCell ref="C58:H58"/>
    <mergeCell ref="A62:A68"/>
    <mergeCell ref="C61:H61"/>
    <mergeCell ref="C99:H99"/>
    <mergeCell ref="A107:A114"/>
    <mergeCell ref="A57:A61"/>
    <mergeCell ref="A76:A79"/>
    <mergeCell ref="C77:H77"/>
    <mergeCell ref="C67:H67"/>
    <mergeCell ref="C68:H68"/>
    <mergeCell ref="C64:H64"/>
    <mergeCell ref="B62:L62"/>
    <mergeCell ref="B93:L93"/>
    <mergeCell ref="A93:A99"/>
    <mergeCell ref="C108:H108"/>
    <mergeCell ref="C111:H111"/>
    <mergeCell ref="C114:H114"/>
    <mergeCell ref="B110:L110"/>
    <mergeCell ref="B113:L113"/>
    <mergeCell ref="A119:A120"/>
    <mergeCell ref="B119:H120"/>
    <mergeCell ref="C109:H109"/>
    <mergeCell ref="C112:H112"/>
    <mergeCell ref="B115:H115"/>
    <mergeCell ref="B116:H116"/>
    <mergeCell ref="B105:G105"/>
    <mergeCell ref="B106:G106"/>
    <mergeCell ref="C98:H98"/>
    <mergeCell ref="B100:H100"/>
  </mergeCells>
  <phoneticPr fontId="8" type="noConversion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S157"/>
  <sheetViews>
    <sheetView tabSelected="1" topLeftCell="A92" zoomScaleNormal="90" workbookViewId="0">
      <selection activeCell="B95" sqref="A95:XFD97"/>
    </sheetView>
  </sheetViews>
  <sheetFormatPr baseColWidth="10" defaultColWidth="8.83203125" defaultRowHeight="14" x14ac:dyDescent="0.15"/>
  <cols>
    <col min="1" max="1" width="23.33203125" customWidth="1"/>
    <col min="2" max="2" width="36.5" customWidth="1"/>
    <col min="3" max="3" width="31.1640625" customWidth="1"/>
    <col min="4" max="4" width="19.6640625" customWidth="1"/>
    <col min="5" max="5" width="23.1640625" customWidth="1"/>
    <col min="6" max="6" width="27.33203125" customWidth="1"/>
    <col min="7" max="7" width="8.5" customWidth="1"/>
    <col min="8" max="8" width="9.6640625" customWidth="1"/>
    <col min="9" max="9" width="23.1640625" customWidth="1"/>
    <col min="10" max="10" width="29" customWidth="1"/>
    <col min="11" max="11" width="28.33203125" customWidth="1"/>
    <col min="12" max="12" width="15.6640625" customWidth="1"/>
  </cols>
  <sheetData>
    <row r="1" spans="1:19" ht="15" x14ac:dyDescent="0.15">
      <c r="A1" s="4" t="s">
        <v>9</v>
      </c>
    </row>
    <row r="2" spans="1:19" ht="15" x14ac:dyDescent="0.15">
      <c r="A2" s="4" t="s">
        <v>10</v>
      </c>
    </row>
    <row r="3" spans="1:19" ht="18" x14ac:dyDescent="0.2">
      <c r="A3" s="20" t="s">
        <v>81</v>
      </c>
    </row>
    <row r="8" spans="1:19" ht="18" x14ac:dyDescent="0.15">
      <c r="A8" s="18" t="s">
        <v>70</v>
      </c>
      <c r="B8" s="83" t="s">
        <v>364</v>
      </c>
      <c r="C8" s="13"/>
      <c r="D8" s="13"/>
      <c r="E8" s="13"/>
      <c r="F8" s="13"/>
      <c r="G8" s="13"/>
      <c r="H8" s="13"/>
    </row>
    <row r="9" spans="1:19" ht="60" x14ac:dyDescent="0.15">
      <c r="A9" s="22" t="s">
        <v>46</v>
      </c>
      <c r="B9" s="19"/>
      <c r="C9" s="21" t="s">
        <v>71</v>
      </c>
      <c r="D9" s="21" t="s">
        <v>72</v>
      </c>
      <c r="E9" s="21" t="s">
        <v>73</v>
      </c>
      <c r="F9" s="21" t="s">
        <v>74</v>
      </c>
      <c r="G9" s="21" t="s">
        <v>75</v>
      </c>
      <c r="H9" s="21" t="s">
        <v>76</v>
      </c>
      <c r="I9" s="21" t="s">
        <v>78</v>
      </c>
      <c r="J9" s="21" t="s">
        <v>79</v>
      </c>
      <c r="K9" s="21" t="s">
        <v>80</v>
      </c>
      <c r="L9" s="21" t="s">
        <v>47</v>
      </c>
    </row>
    <row r="10" spans="1:19" ht="40" customHeight="1" x14ac:dyDescent="0.15">
      <c r="A10" s="250" t="s">
        <v>433</v>
      </c>
      <c r="B10" s="16" t="s">
        <v>365</v>
      </c>
      <c r="C10" s="85" t="s">
        <v>472</v>
      </c>
      <c r="D10" s="86" t="s">
        <v>464</v>
      </c>
      <c r="E10" s="17" t="s">
        <v>465</v>
      </c>
      <c r="F10" s="253" t="s">
        <v>547</v>
      </c>
      <c r="G10" s="88" t="s">
        <v>468</v>
      </c>
      <c r="H10" s="17"/>
      <c r="I10" s="253" t="s">
        <v>505</v>
      </c>
      <c r="J10" s="17" t="s">
        <v>469</v>
      </c>
      <c r="K10" s="87" t="s">
        <v>470</v>
      </c>
      <c r="L10" s="87" t="s">
        <v>471</v>
      </c>
    </row>
    <row r="11" spans="1:19" ht="36.5" customHeight="1" x14ac:dyDescent="0.15">
      <c r="A11" s="251"/>
      <c r="B11" s="16" t="s">
        <v>367</v>
      </c>
      <c r="C11" s="86" t="s">
        <v>466</v>
      </c>
      <c r="D11" s="85"/>
      <c r="E11" s="17"/>
      <c r="F11" s="254"/>
      <c r="G11" s="17"/>
      <c r="H11" s="17"/>
      <c r="I11" s="254"/>
      <c r="J11" s="12"/>
      <c r="K11" s="12"/>
      <c r="L11" s="12"/>
    </row>
    <row r="12" spans="1:19" ht="34.5" customHeight="1" x14ac:dyDescent="0.15">
      <c r="A12" s="252"/>
      <c r="B12" s="16" t="s">
        <v>369</v>
      </c>
      <c r="C12" s="86" t="s">
        <v>467</v>
      </c>
      <c r="D12" s="85"/>
      <c r="E12" s="17"/>
      <c r="F12" s="255"/>
      <c r="G12" s="17"/>
      <c r="H12" s="17"/>
      <c r="I12" s="255"/>
      <c r="J12" s="12"/>
      <c r="K12" s="12"/>
      <c r="L12" s="12"/>
    </row>
    <row r="13" spans="1:19" ht="31" customHeight="1" x14ac:dyDescent="0.15">
      <c r="A13" s="250" t="s">
        <v>434</v>
      </c>
      <c r="B13" s="16" t="s">
        <v>365</v>
      </c>
      <c r="C13" s="85" t="s">
        <v>472</v>
      </c>
      <c r="D13" s="86" t="s">
        <v>464</v>
      </c>
      <c r="E13" s="17" t="s">
        <v>465</v>
      </c>
      <c r="F13" s="253" t="s">
        <v>504</v>
      </c>
      <c r="G13" s="88" t="s">
        <v>468</v>
      </c>
      <c r="H13" s="12"/>
      <c r="I13" s="253" t="s">
        <v>504</v>
      </c>
      <c r="J13" s="17" t="s">
        <v>469</v>
      </c>
      <c r="K13" s="87" t="s">
        <v>470</v>
      </c>
      <c r="L13" s="87" t="s">
        <v>471</v>
      </c>
      <c r="N13" s="151"/>
      <c r="O13" s="151"/>
      <c r="P13" s="151"/>
      <c r="Q13" s="151"/>
      <c r="R13" s="151"/>
      <c r="S13" s="151"/>
    </row>
    <row r="14" spans="1:19" ht="34" customHeight="1" x14ac:dyDescent="0.15">
      <c r="A14" s="251"/>
      <c r="B14" s="16" t="s">
        <v>367</v>
      </c>
      <c r="C14" s="86" t="s">
        <v>466</v>
      </c>
      <c r="D14" s="85"/>
      <c r="E14" s="17"/>
      <c r="F14" s="254"/>
      <c r="G14" s="12"/>
      <c r="H14" s="12"/>
      <c r="I14" s="254"/>
      <c r="J14" s="12"/>
      <c r="K14" s="12"/>
      <c r="L14" s="12"/>
      <c r="N14" s="151"/>
      <c r="O14" s="151"/>
      <c r="P14" s="151"/>
      <c r="Q14" s="151"/>
      <c r="R14" s="151"/>
      <c r="S14" s="151"/>
    </row>
    <row r="15" spans="1:19" ht="34.5" customHeight="1" x14ac:dyDescent="0.15">
      <c r="A15" s="252"/>
      <c r="B15" s="16" t="s">
        <v>369</v>
      </c>
      <c r="C15" s="86" t="s">
        <v>467</v>
      </c>
      <c r="D15" s="85"/>
      <c r="E15" s="17"/>
      <c r="F15" s="255"/>
      <c r="G15" s="12"/>
      <c r="H15" s="12"/>
      <c r="I15" s="255"/>
      <c r="J15" s="12"/>
      <c r="K15" s="12"/>
      <c r="L15" s="12"/>
      <c r="N15" s="151"/>
      <c r="O15" s="151"/>
      <c r="P15" s="151"/>
      <c r="Q15" s="151"/>
      <c r="R15" s="151"/>
      <c r="S15" s="151"/>
    </row>
    <row r="16" spans="1:19" ht="34.5" customHeight="1" x14ac:dyDescent="0.15">
      <c r="A16" s="250" t="s">
        <v>435</v>
      </c>
      <c r="B16" s="16" t="s">
        <v>366</v>
      </c>
      <c r="C16" s="85" t="s">
        <v>472</v>
      </c>
      <c r="D16" s="86" t="s">
        <v>464</v>
      </c>
      <c r="E16" s="17" t="s">
        <v>465</v>
      </c>
      <c r="F16" s="253" t="s">
        <v>539</v>
      </c>
      <c r="G16" s="88" t="s">
        <v>468</v>
      </c>
      <c r="H16" s="12"/>
      <c r="I16" s="253" t="s">
        <v>505</v>
      </c>
      <c r="J16" s="17" t="s">
        <v>469</v>
      </c>
      <c r="K16" s="87" t="s">
        <v>470</v>
      </c>
      <c r="L16" s="87" t="s">
        <v>471</v>
      </c>
      <c r="N16" s="151"/>
      <c r="O16" s="151"/>
      <c r="P16" s="151"/>
      <c r="Q16" s="151"/>
      <c r="R16" s="151"/>
      <c r="S16" s="151"/>
    </row>
    <row r="17" spans="1:12" ht="32.5" customHeight="1" x14ac:dyDescent="0.15">
      <c r="A17" s="251"/>
      <c r="B17" s="16" t="s">
        <v>368</v>
      </c>
      <c r="C17" s="86" t="s">
        <v>466</v>
      </c>
      <c r="D17" s="85"/>
      <c r="E17" s="17"/>
      <c r="F17" s="254"/>
      <c r="G17" s="12"/>
      <c r="H17" s="12"/>
      <c r="I17" s="254"/>
      <c r="J17" s="12"/>
      <c r="K17" s="12"/>
      <c r="L17" s="12"/>
    </row>
    <row r="18" spans="1:12" ht="33" customHeight="1" x14ac:dyDescent="0.15">
      <c r="A18" s="252"/>
      <c r="B18" s="16" t="s">
        <v>370</v>
      </c>
      <c r="C18" s="86" t="s">
        <v>467</v>
      </c>
      <c r="D18" s="85"/>
      <c r="E18" s="17"/>
      <c r="F18" s="255"/>
      <c r="G18" s="12"/>
      <c r="H18" s="12"/>
      <c r="I18" s="255"/>
      <c r="J18" s="12"/>
      <c r="K18" s="12"/>
      <c r="L18" s="12"/>
    </row>
    <row r="19" spans="1:12" ht="39" customHeight="1" x14ac:dyDescent="0.15">
      <c r="A19" s="250" t="s">
        <v>436</v>
      </c>
      <c r="B19" s="16" t="s">
        <v>366</v>
      </c>
      <c r="C19" s="17" t="s">
        <v>495</v>
      </c>
      <c r="D19" s="84" t="s">
        <v>485</v>
      </c>
      <c r="E19" s="94" t="s">
        <v>496</v>
      </c>
      <c r="F19" s="253" t="s">
        <v>541</v>
      </c>
      <c r="G19" s="88" t="s">
        <v>468</v>
      </c>
      <c r="H19" s="12"/>
      <c r="I19" s="253" t="s">
        <v>506</v>
      </c>
      <c r="J19" s="17" t="s">
        <v>469</v>
      </c>
      <c r="K19" s="87" t="s">
        <v>495</v>
      </c>
      <c r="L19" s="87" t="s">
        <v>498</v>
      </c>
    </row>
    <row r="20" spans="1:12" ht="34" customHeight="1" x14ac:dyDescent="0.15">
      <c r="A20" s="251"/>
      <c r="B20" s="16" t="s">
        <v>368</v>
      </c>
      <c r="C20" s="84" t="s">
        <v>497</v>
      </c>
      <c r="D20" s="17"/>
      <c r="E20" s="17"/>
      <c r="F20" s="254"/>
      <c r="G20" s="12"/>
      <c r="H20" s="12"/>
      <c r="I20" s="254"/>
      <c r="J20" s="12"/>
      <c r="K20" s="12"/>
      <c r="L20" s="12"/>
    </row>
    <row r="21" spans="1:12" ht="34" customHeight="1" x14ac:dyDescent="0.15">
      <c r="A21" s="252"/>
      <c r="B21" s="16" t="s">
        <v>370</v>
      </c>
      <c r="C21" s="84" t="s">
        <v>497</v>
      </c>
      <c r="D21" s="90"/>
      <c r="E21" s="90"/>
      <c r="F21" s="255"/>
      <c r="G21" s="12"/>
      <c r="H21" s="12"/>
      <c r="I21" s="255"/>
      <c r="J21" s="12"/>
      <c r="K21" s="12"/>
      <c r="L21" s="12"/>
    </row>
    <row r="22" spans="1:12" ht="46.5" customHeight="1" x14ac:dyDescent="0.15">
      <c r="A22" s="250" t="s">
        <v>437</v>
      </c>
      <c r="B22" s="16" t="s">
        <v>373</v>
      </c>
      <c r="C22" s="85" t="s">
        <v>472</v>
      </c>
      <c r="D22" s="85" t="s">
        <v>464</v>
      </c>
      <c r="E22" s="17" t="s">
        <v>465</v>
      </c>
      <c r="F22" s="253" t="s">
        <v>542</v>
      </c>
      <c r="G22" s="88" t="s">
        <v>468</v>
      </c>
      <c r="H22" s="12"/>
      <c r="I22" s="253" t="s">
        <v>507</v>
      </c>
      <c r="J22" s="17" t="s">
        <v>469</v>
      </c>
      <c r="K22" s="87" t="s">
        <v>470</v>
      </c>
      <c r="L22" s="87" t="s">
        <v>471</v>
      </c>
    </row>
    <row r="23" spans="1:12" ht="33" customHeight="1" x14ac:dyDescent="0.15">
      <c r="A23" s="251"/>
      <c r="B23" s="16" t="s">
        <v>374</v>
      </c>
      <c r="C23" s="86" t="s">
        <v>466</v>
      </c>
      <c r="D23" s="89"/>
      <c r="E23" s="87"/>
      <c r="F23" s="254"/>
      <c r="G23" s="12"/>
      <c r="H23" s="12"/>
      <c r="I23" s="254"/>
      <c r="J23" s="12"/>
      <c r="K23" s="12"/>
      <c r="L23" s="12"/>
    </row>
    <row r="24" spans="1:12" ht="40" customHeight="1" x14ac:dyDescent="0.15">
      <c r="A24" s="252"/>
      <c r="B24" s="16" t="s">
        <v>375</v>
      </c>
      <c r="C24" s="86" t="s">
        <v>467</v>
      </c>
      <c r="D24" s="89"/>
      <c r="E24" s="87"/>
      <c r="F24" s="255"/>
      <c r="G24" s="12"/>
      <c r="H24" s="12"/>
      <c r="I24" s="255"/>
      <c r="J24" s="12"/>
      <c r="K24" s="12"/>
      <c r="L24" s="12"/>
    </row>
    <row r="25" spans="1:12" ht="46.5" customHeight="1" x14ac:dyDescent="0.15">
      <c r="A25" s="250" t="s">
        <v>635</v>
      </c>
      <c r="B25" s="98" t="s">
        <v>627</v>
      </c>
      <c r="C25" s="85" t="s">
        <v>472</v>
      </c>
      <c r="D25" s="85" t="s">
        <v>464</v>
      </c>
      <c r="E25" s="17" t="s">
        <v>465</v>
      </c>
      <c r="F25" s="253" t="s">
        <v>633</v>
      </c>
      <c r="G25" s="88" t="s">
        <v>468</v>
      </c>
      <c r="H25" s="12"/>
      <c r="I25" s="253" t="str">
        <f>F25</f>
        <v xml:space="preserve">สถานีพัฒนาที่ดิน กพ. 
โครงการชลประทาน กพ. 
สำนักชลประทานที่ 4 
สนง.ปภ.กพ. 
ศูนย์ป้องกันและบรรเทาสาธารณภัยเขต 8 กพ. 
อำเภอ/อปท. </v>
      </c>
      <c r="J25" s="17" t="s">
        <v>469</v>
      </c>
      <c r="K25" s="87" t="s">
        <v>470</v>
      </c>
      <c r="L25" s="87" t="s">
        <v>471</v>
      </c>
    </row>
    <row r="26" spans="1:12" ht="33" customHeight="1" x14ac:dyDescent="0.15">
      <c r="A26" s="251"/>
      <c r="B26" s="98" t="s">
        <v>628</v>
      </c>
      <c r="C26" s="86" t="s">
        <v>466</v>
      </c>
      <c r="D26" s="89"/>
      <c r="E26" s="87"/>
      <c r="F26" s="254"/>
      <c r="G26" s="12"/>
      <c r="H26" s="12"/>
      <c r="I26" s="254"/>
      <c r="J26" s="12"/>
      <c r="K26" s="12"/>
      <c r="L26" s="12"/>
    </row>
    <row r="27" spans="1:12" ht="40" customHeight="1" x14ac:dyDescent="0.15">
      <c r="A27" s="252"/>
      <c r="B27" s="98" t="s">
        <v>629</v>
      </c>
      <c r="C27" s="86" t="s">
        <v>467</v>
      </c>
      <c r="D27" s="89"/>
      <c r="E27" s="87"/>
      <c r="F27" s="255"/>
      <c r="G27" s="12"/>
      <c r="H27" s="12"/>
      <c r="I27" s="255"/>
      <c r="J27" s="12"/>
      <c r="K27" s="12"/>
      <c r="L27" s="12"/>
    </row>
    <row r="28" spans="1:12" ht="46.5" customHeight="1" x14ac:dyDescent="0.15">
      <c r="A28" s="250" t="s">
        <v>626</v>
      </c>
      <c r="B28" s="98" t="s">
        <v>630</v>
      </c>
      <c r="C28" s="85" t="s">
        <v>472</v>
      </c>
      <c r="D28" s="85" t="s">
        <v>464</v>
      </c>
      <c r="E28" s="17" t="s">
        <v>465</v>
      </c>
      <c r="F28" s="253" t="s">
        <v>634</v>
      </c>
      <c r="G28" s="88" t="s">
        <v>468</v>
      </c>
      <c r="H28" s="12"/>
      <c r="I28" s="253" t="str">
        <f>F28</f>
        <v xml:space="preserve">สำนักทรัพยากรน้ำที่ 1 
สำนักทรัพยากรน้ำบาดาลเขต 7 </v>
      </c>
      <c r="J28" s="17" t="s">
        <v>469</v>
      </c>
      <c r="K28" s="87" t="s">
        <v>470</v>
      </c>
      <c r="L28" s="87" t="s">
        <v>471</v>
      </c>
    </row>
    <row r="29" spans="1:12" ht="33" customHeight="1" x14ac:dyDescent="0.15">
      <c r="A29" s="251"/>
      <c r="B29" s="98" t="s">
        <v>631</v>
      </c>
      <c r="C29" s="86" t="s">
        <v>466</v>
      </c>
      <c r="D29" s="89"/>
      <c r="E29" s="87"/>
      <c r="F29" s="254"/>
      <c r="G29" s="12"/>
      <c r="H29" s="12"/>
      <c r="I29" s="254"/>
      <c r="J29" s="12"/>
      <c r="K29" s="12"/>
      <c r="L29" s="12"/>
    </row>
    <row r="30" spans="1:12" ht="40" customHeight="1" x14ac:dyDescent="0.15">
      <c r="A30" s="252"/>
      <c r="B30" s="98" t="s">
        <v>632</v>
      </c>
      <c r="C30" s="86" t="s">
        <v>467</v>
      </c>
      <c r="D30" s="89"/>
      <c r="E30" s="87"/>
      <c r="F30" s="255"/>
      <c r="G30" s="12"/>
      <c r="H30" s="12"/>
      <c r="I30" s="255"/>
      <c r="J30" s="12"/>
      <c r="K30" s="12"/>
      <c r="L30" s="12"/>
    </row>
    <row r="31" spans="1:12" x14ac:dyDescent="0.15">
      <c r="D31" s="95"/>
      <c r="E31" s="95"/>
      <c r="F31" s="95"/>
    </row>
    <row r="32" spans="1:12" ht="18" x14ac:dyDescent="0.15">
      <c r="A32" s="18" t="s">
        <v>70</v>
      </c>
      <c r="B32" s="83" t="s">
        <v>198</v>
      </c>
      <c r="C32" s="13"/>
      <c r="D32" s="95"/>
      <c r="E32" s="95"/>
      <c r="F32" s="95"/>
      <c r="G32" s="13"/>
      <c r="H32" s="13"/>
    </row>
    <row r="33" spans="1:12" ht="60" x14ac:dyDescent="0.15">
      <c r="A33" s="22" t="s">
        <v>46</v>
      </c>
      <c r="B33" s="19"/>
      <c r="C33" s="21" t="s">
        <v>71</v>
      </c>
      <c r="D33" s="21" t="s">
        <v>72</v>
      </c>
      <c r="E33" s="21" t="s">
        <v>73</v>
      </c>
      <c r="F33" s="21" t="s">
        <v>74</v>
      </c>
      <c r="G33" s="21" t="s">
        <v>75</v>
      </c>
      <c r="H33" s="21" t="s">
        <v>76</v>
      </c>
      <c r="I33" s="21" t="s">
        <v>78</v>
      </c>
      <c r="J33" s="21" t="s">
        <v>79</v>
      </c>
      <c r="K33" s="21" t="s">
        <v>80</v>
      </c>
      <c r="L33" s="21" t="s">
        <v>47</v>
      </c>
    </row>
    <row r="34" spans="1:12" ht="38.5" customHeight="1" x14ac:dyDescent="0.15">
      <c r="A34" s="250" t="s">
        <v>438</v>
      </c>
      <c r="B34" s="16" t="s">
        <v>376</v>
      </c>
      <c r="C34" s="85" t="s">
        <v>472</v>
      </c>
      <c r="D34" s="86" t="s">
        <v>473</v>
      </c>
      <c r="E34" s="17" t="s">
        <v>465</v>
      </c>
      <c r="F34" s="253" t="s">
        <v>508</v>
      </c>
      <c r="G34" s="88" t="s">
        <v>468</v>
      </c>
      <c r="H34" s="17"/>
      <c r="I34" s="253" t="s">
        <v>508</v>
      </c>
      <c r="J34" s="17" t="s">
        <v>469</v>
      </c>
      <c r="K34" s="87" t="s">
        <v>476</v>
      </c>
      <c r="L34" s="87" t="s">
        <v>477</v>
      </c>
    </row>
    <row r="35" spans="1:12" ht="40" customHeight="1" x14ac:dyDescent="0.15">
      <c r="A35" s="251"/>
      <c r="B35" s="16" t="s">
        <v>377</v>
      </c>
      <c r="C35" s="86" t="s">
        <v>474</v>
      </c>
      <c r="D35" s="91"/>
      <c r="E35" s="90"/>
      <c r="F35" s="254"/>
      <c r="G35" s="17"/>
      <c r="H35" s="17"/>
      <c r="I35" s="254"/>
      <c r="J35" s="12"/>
      <c r="K35" s="12"/>
      <c r="L35" s="12"/>
    </row>
    <row r="36" spans="1:12" ht="40" customHeight="1" x14ac:dyDescent="0.15">
      <c r="A36" s="252"/>
      <c r="B36" s="16" t="s">
        <v>378</v>
      </c>
      <c r="C36" s="86" t="s">
        <v>475</v>
      </c>
      <c r="D36" s="85"/>
      <c r="E36" s="90"/>
      <c r="F36" s="255"/>
      <c r="G36" s="17"/>
      <c r="H36" s="17"/>
      <c r="I36" s="255"/>
      <c r="J36" s="12"/>
      <c r="K36" s="12"/>
      <c r="L36" s="12"/>
    </row>
    <row r="37" spans="1:12" ht="40" customHeight="1" x14ac:dyDescent="0.15">
      <c r="A37" s="250" t="s">
        <v>439</v>
      </c>
      <c r="B37" s="16" t="s">
        <v>379</v>
      </c>
      <c r="C37" s="85" t="s">
        <v>472</v>
      </c>
      <c r="D37" s="86" t="s">
        <v>464</v>
      </c>
      <c r="E37" s="17" t="s">
        <v>465</v>
      </c>
      <c r="F37" s="253" t="s">
        <v>514</v>
      </c>
      <c r="G37" s="88" t="s">
        <v>468</v>
      </c>
      <c r="H37" s="12"/>
      <c r="I37" s="253" t="s">
        <v>514</v>
      </c>
      <c r="J37" s="17" t="s">
        <v>469</v>
      </c>
      <c r="K37" s="87" t="s">
        <v>476</v>
      </c>
      <c r="L37" s="87" t="s">
        <v>477</v>
      </c>
    </row>
    <row r="38" spans="1:12" ht="40" customHeight="1" x14ac:dyDescent="0.15">
      <c r="A38" s="251"/>
      <c r="B38" s="16" t="s">
        <v>380</v>
      </c>
      <c r="C38" s="86" t="s">
        <v>466</v>
      </c>
      <c r="D38" s="85"/>
      <c r="E38" s="17"/>
      <c r="F38" s="254"/>
      <c r="G38" s="12"/>
      <c r="H38" s="12"/>
      <c r="I38" s="254"/>
      <c r="J38" s="12"/>
      <c r="K38" s="12"/>
      <c r="L38" s="12"/>
    </row>
    <row r="39" spans="1:12" ht="40" customHeight="1" x14ac:dyDescent="0.15">
      <c r="A39" s="252"/>
      <c r="B39" s="16" t="s">
        <v>378</v>
      </c>
      <c r="C39" s="86" t="s">
        <v>467</v>
      </c>
      <c r="D39" s="85"/>
      <c r="E39" s="17"/>
      <c r="F39" s="255"/>
      <c r="G39" s="12"/>
      <c r="H39" s="12"/>
      <c r="I39" s="255"/>
      <c r="J39" s="12"/>
      <c r="K39" s="12"/>
      <c r="L39" s="12"/>
    </row>
    <row r="40" spans="1:12" ht="40" customHeight="1" x14ac:dyDescent="0.15">
      <c r="A40" s="250" t="s">
        <v>440</v>
      </c>
      <c r="B40" s="16" t="s">
        <v>376</v>
      </c>
      <c r="C40" s="85" t="s">
        <v>472</v>
      </c>
      <c r="D40" s="85" t="s">
        <v>464</v>
      </c>
      <c r="E40" s="17" t="s">
        <v>465</v>
      </c>
      <c r="F40" s="253" t="s">
        <v>509</v>
      </c>
      <c r="G40" s="88" t="s">
        <v>468</v>
      </c>
      <c r="H40" s="12"/>
      <c r="I40" s="253" t="s">
        <v>509</v>
      </c>
      <c r="J40" s="17" t="s">
        <v>469</v>
      </c>
      <c r="K40" s="87" t="s">
        <v>470</v>
      </c>
      <c r="L40" s="87" t="s">
        <v>471</v>
      </c>
    </row>
    <row r="41" spans="1:12" ht="40" customHeight="1" x14ac:dyDescent="0.15">
      <c r="A41" s="251"/>
      <c r="B41" s="16" t="s">
        <v>377</v>
      </c>
      <c r="C41" s="86" t="s">
        <v>466</v>
      </c>
      <c r="D41" s="89"/>
      <c r="E41" s="87"/>
      <c r="F41" s="254"/>
      <c r="G41" s="12"/>
      <c r="H41" s="12"/>
      <c r="I41" s="254"/>
      <c r="J41" s="12"/>
      <c r="K41" s="12"/>
      <c r="L41" s="12"/>
    </row>
    <row r="42" spans="1:12" ht="40" customHeight="1" x14ac:dyDescent="0.15">
      <c r="A42" s="252"/>
      <c r="B42" s="16" t="s">
        <v>378</v>
      </c>
      <c r="C42" s="86" t="s">
        <v>467</v>
      </c>
      <c r="D42" s="89"/>
      <c r="E42" s="87"/>
      <c r="F42" s="255"/>
      <c r="G42" s="12"/>
      <c r="H42" s="12"/>
      <c r="I42" s="255"/>
      <c r="J42" s="12"/>
      <c r="K42" s="12"/>
      <c r="L42" s="12"/>
    </row>
    <row r="43" spans="1:12" ht="40" customHeight="1" x14ac:dyDescent="0.15">
      <c r="A43" s="250" t="s">
        <v>441</v>
      </c>
      <c r="B43" s="16" t="s">
        <v>376</v>
      </c>
      <c r="C43" s="85" t="s">
        <v>472</v>
      </c>
      <c r="D43" s="85" t="s">
        <v>464</v>
      </c>
      <c r="E43" s="17" t="s">
        <v>465</v>
      </c>
      <c r="F43" s="253" t="s">
        <v>462</v>
      </c>
      <c r="G43" s="88" t="s">
        <v>468</v>
      </c>
      <c r="H43" s="12"/>
      <c r="I43" s="253" t="s">
        <v>462</v>
      </c>
      <c r="J43" s="17" t="s">
        <v>469</v>
      </c>
      <c r="K43" s="87" t="s">
        <v>470</v>
      </c>
      <c r="L43" s="87" t="s">
        <v>471</v>
      </c>
    </row>
    <row r="44" spans="1:12" ht="40" customHeight="1" x14ac:dyDescent="0.15">
      <c r="A44" s="251"/>
      <c r="B44" s="16" t="s">
        <v>377</v>
      </c>
      <c r="C44" s="86" t="s">
        <v>466</v>
      </c>
      <c r="D44" s="89"/>
      <c r="E44" s="87"/>
      <c r="F44" s="254"/>
      <c r="G44" s="12"/>
      <c r="H44" s="12"/>
      <c r="I44" s="254"/>
      <c r="J44" s="12"/>
      <c r="K44" s="12"/>
      <c r="L44" s="12"/>
    </row>
    <row r="45" spans="1:12" ht="40" customHeight="1" x14ac:dyDescent="0.15">
      <c r="A45" s="252"/>
      <c r="B45" s="16" t="s">
        <v>378</v>
      </c>
      <c r="C45" s="86" t="s">
        <v>467</v>
      </c>
      <c r="D45" s="89"/>
      <c r="E45" s="87"/>
      <c r="F45" s="255"/>
      <c r="G45" s="12"/>
      <c r="H45" s="12"/>
      <c r="I45" s="255"/>
      <c r="J45" s="12"/>
      <c r="K45" s="12"/>
      <c r="L45" s="12"/>
    </row>
    <row r="46" spans="1:12" ht="40" customHeight="1" x14ac:dyDescent="0.15">
      <c r="A46" s="250" t="s">
        <v>442</v>
      </c>
      <c r="B46" s="16" t="s">
        <v>381</v>
      </c>
      <c r="C46" s="17" t="s">
        <v>478</v>
      </c>
      <c r="D46" s="84" t="s">
        <v>479</v>
      </c>
      <c r="E46" s="17" t="s">
        <v>465</v>
      </c>
      <c r="F46" s="253" t="s">
        <v>513</v>
      </c>
      <c r="G46" s="88" t="s">
        <v>468</v>
      </c>
      <c r="H46" s="12"/>
      <c r="I46" s="253" t="s">
        <v>513</v>
      </c>
      <c r="J46" s="17" t="s">
        <v>481</v>
      </c>
      <c r="K46" s="87" t="s">
        <v>482</v>
      </c>
      <c r="L46" s="87" t="s">
        <v>483</v>
      </c>
    </row>
    <row r="47" spans="1:12" ht="40" customHeight="1" x14ac:dyDescent="0.15">
      <c r="A47" s="251"/>
      <c r="B47" s="16" t="s">
        <v>382</v>
      </c>
      <c r="C47" s="84" t="s">
        <v>474</v>
      </c>
      <c r="D47" s="17"/>
      <c r="E47" s="17"/>
      <c r="F47" s="254"/>
      <c r="G47" s="12"/>
      <c r="H47" s="12"/>
      <c r="I47" s="254"/>
      <c r="J47" s="12"/>
      <c r="K47" s="12"/>
      <c r="L47" s="12"/>
    </row>
    <row r="48" spans="1:12" ht="60" x14ac:dyDescent="0.15">
      <c r="A48" s="252"/>
      <c r="B48" s="16" t="s">
        <v>544</v>
      </c>
      <c r="C48" s="84" t="s">
        <v>480</v>
      </c>
      <c r="D48" s="17"/>
      <c r="E48" s="17"/>
      <c r="F48" s="255"/>
      <c r="G48" s="12"/>
      <c r="H48" s="12"/>
      <c r="I48" s="255"/>
      <c r="J48" s="12"/>
      <c r="K48" s="12"/>
      <c r="L48" s="12"/>
    </row>
    <row r="49" spans="1:12" ht="40" customHeight="1" x14ac:dyDescent="0.15">
      <c r="A49" s="250" t="s">
        <v>443</v>
      </c>
      <c r="B49" s="16" t="s">
        <v>381</v>
      </c>
      <c r="C49" s="17" t="s">
        <v>478</v>
      </c>
      <c r="D49" s="84" t="s">
        <v>479</v>
      </c>
      <c r="E49" s="17" t="s">
        <v>465</v>
      </c>
      <c r="F49" s="253" t="s">
        <v>512</v>
      </c>
      <c r="G49" s="88" t="s">
        <v>468</v>
      </c>
      <c r="H49" s="12"/>
      <c r="I49" s="253" t="s">
        <v>512</v>
      </c>
      <c r="J49" s="17" t="s">
        <v>481</v>
      </c>
      <c r="K49" s="87" t="s">
        <v>482</v>
      </c>
      <c r="L49" s="87" t="s">
        <v>483</v>
      </c>
    </row>
    <row r="50" spans="1:12" ht="40" customHeight="1" x14ac:dyDescent="0.15">
      <c r="A50" s="251"/>
      <c r="B50" s="16" t="s">
        <v>382</v>
      </c>
      <c r="C50" s="84" t="s">
        <v>474</v>
      </c>
      <c r="D50" s="17"/>
      <c r="E50" s="17"/>
      <c r="F50" s="254"/>
      <c r="G50" s="12"/>
      <c r="H50" s="12"/>
      <c r="I50" s="254"/>
      <c r="J50" s="12"/>
      <c r="K50" s="12"/>
      <c r="L50" s="12"/>
    </row>
    <row r="51" spans="1:12" ht="60" x14ac:dyDescent="0.15">
      <c r="A51" s="252"/>
      <c r="B51" s="16" t="s">
        <v>544</v>
      </c>
      <c r="C51" s="84" t="s">
        <v>480</v>
      </c>
      <c r="D51" s="17"/>
      <c r="E51" s="17"/>
      <c r="F51" s="255"/>
      <c r="G51" s="12"/>
      <c r="H51" s="12"/>
      <c r="I51" s="255"/>
      <c r="J51" s="12"/>
      <c r="K51" s="12"/>
      <c r="L51" s="12"/>
    </row>
    <row r="52" spans="1:12" ht="40" customHeight="1" x14ac:dyDescent="0.15">
      <c r="A52" s="250" t="s">
        <v>444</v>
      </c>
      <c r="B52" s="16" t="s">
        <v>383</v>
      </c>
      <c r="C52" s="17" t="s">
        <v>484</v>
      </c>
      <c r="D52" s="84" t="s">
        <v>485</v>
      </c>
      <c r="E52" s="17" t="s">
        <v>465</v>
      </c>
      <c r="F52" s="253" t="s">
        <v>510</v>
      </c>
      <c r="G52" s="88" t="s">
        <v>468</v>
      </c>
      <c r="H52" s="12"/>
      <c r="I52" s="253" t="s">
        <v>510</v>
      </c>
      <c r="J52" s="17" t="s">
        <v>487</v>
      </c>
      <c r="K52" s="87" t="s">
        <v>488</v>
      </c>
      <c r="L52" s="87" t="s">
        <v>489</v>
      </c>
    </row>
    <row r="53" spans="1:12" ht="40" customHeight="1" x14ac:dyDescent="0.15">
      <c r="A53" s="251"/>
      <c r="B53" s="16" t="s">
        <v>384</v>
      </c>
      <c r="C53" s="87" t="s">
        <v>486</v>
      </c>
      <c r="D53" s="23"/>
      <c r="E53" s="23"/>
      <c r="F53" s="254"/>
      <c r="G53" s="12"/>
      <c r="H53" s="12"/>
      <c r="I53" s="254"/>
      <c r="J53" s="12"/>
      <c r="K53" s="12"/>
      <c r="L53" s="12"/>
    </row>
    <row r="54" spans="1:12" ht="40" customHeight="1" x14ac:dyDescent="0.15">
      <c r="A54" s="252"/>
      <c r="B54" s="16" t="s">
        <v>385</v>
      </c>
      <c r="C54" s="84" t="s">
        <v>480</v>
      </c>
      <c r="D54" s="17"/>
      <c r="E54" s="17"/>
      <c r="F54" s="255"/>
      <c r="G54" s="12"/>
      <c r="H54" s="12"/>
      <c r="I54" s="255"/>
      <c r="J54" s="12"/>
      <c r="K54" s="12"/>
      <c r="L54" s="12"/>
    </row>
    <row r="55" spans="1:12" ht="40" customHeight="1" x14ac:dyDescent="0.15">
      <c r="A55" s="250" t="s">
        <v>445</v>
      </c>
      <c r="B55" s="16" t="s">
        <v>383</v>
      </c>
      <c r="C55" s="17" t="s">
        <v>484</v>
      </c>
      <c r="D55" s="84" t="s">
        <v>485</v>
      </c>
      <c r="E55" s="17" t="s">
        <v>465</v>
      </c>
      <c r="F55" s="253" t="s">
        <v>511</v>
      </c>
      <c r="G55" s="12"/>
      <c r="H55" s="12"/>
      <c r="I55" s="253" t="s">
        <v>511</v>
      </c>
      <c r="J55" s="17" t="s">
        <v>487</v>
      </c>
      <c r="K55" s="87" t="s">
        <v>488</v>
      </c>
      <c r="L55" s="87" t="s">
        <v>489</v>
      </c>
    </row>
    <row r="56" spans="1:12" ht="40" customHeight="1" x14ac:dyDescent="0.15">
      <c r="A56" s="251"/>
      <c r="B56" s="16" t="s">
        <v>384</v>
      </c>
      <c r="C56" s="87" t="s">
        <v>486</v>
      </c>
      <c r="D56" s="23"/>
      <c r="E56" s="23"/>
      <c r="F56" s="254"/>
      <c r="G56" s="12"/>
      <c r="H56" s="12"/>
      <c r="I56" s="254"/>
      <c r="J56" s="12"/>
      <c r="K56" s="12"/>
      <c r="L56" s="12"/>
    </row>
    <row r="57" spans="1:12" ht="40" customHeight="1" x14ac:dyDescent="0.15">
      <c r="A57" s="252"/>
      <c r="B57" s="16" t="s">
        <v>385</v>
      </c>
      <c r="C57" s="84" t="s">
        <v>480</v>
      </c>
      <c r="D57" s="17"/>
      <c r="E57" s="17"/>
      <c r="F57" s="255"/>
      <c r="G57" s="12"/>
      <c r="H57" s="12"/>
      <c r="I57" s="255"/>
      <c r="J57" s="12"/>
      <c r="K57" s="12"/>
      <c r="L57" s="12"/>
    </row>
    <row r="58" spans="1:12" ht="40" customHeight="1" x14ac:dyDescent="0.15">
      <c r="A58" s="250" t="s">
        <v>647</v>
      </c>
      <c r="B58" s="16" t="s">
        <v>636</v>
      </c>
      <c r="C58" s="17" t="s">
        <v>573</v>
      </c>
      <c r="D58" s="84" t="s">
        <v>485</v>
      </c>
      <c r="E58" s="17" t="s">
        <v>465</v>
      </c>
      <c r="F58" s="253" t="s">
        <v>640</v>
      </c>
      <c r="G58" s="12"/>
      <c r="H58" s="12"/>
      <c r="I58" s="253" t="str">
        <f>F58</f>
        <v xml:space="preserve">สนง.เกษตร 
สนง.ประมง 
สนง.ปศุสัตว์ 
สนง.เกษตรและสหกรณ์ 
สถานีพัฒนาที่ดิน 
สนง.พาณิชย์ 
สนง.สหกรณ์ 
ศูนย์ส่งเสริมและพัฒนาอาชีพการเกษตร </v>
      </c>
      <c r="J58" s="17" t="s">
        <v>481</v>
      </c>
      <c r="K58" s="87" t="s">
        <v>482</v>
      </c>
      <c r="L58" s="87" t="s">
        <v>489</v>
      </c>
    </row>
    <row r="59" spans="1:12" ht="40" customHeight="1" x14ac:dyDescent="0.15">
      <c r="A59" s="251"/>
      <c r="B59" s="16" t="s">
        <v>637</v>
      </c>
      <c r="C59" s="87" t="s">
        <v>486</v>
      </c>
      <c r="D59" s="23"/>
      <c r="E59" s="23"/>
      <c r="F59" s="254"/>
      <c r="G59" s="12"/>
      <c r="H59" s="12"/>
      <c r="I59" s="254"/>
      <c r="J59" s="12"/>
      <c r="K59" s="12"/>
      <c r="L59" s="12"/>
    </row>
    <row r="60" spans="1:12" ht="40" customHeight="1" x14ac:dyDescent="0.15">
      <c r="A60" s="252"/>
      <c r="B60" s="16" t="s">
        <v>638</v>
      </c>
      <c r="C60" s="84" t="s">
        <v>480</v>
      </c>
      <c r="D60" s="17"/>
      <c r="E60" s="17"/>
      <c r="F60" s="255"/>
      <c r="G60" s="12"/>
      <c r="H60" s="12"/>
      <c r="I60" s="255"/>
      <c r="J60" s="12"/>
      <c r="K60" s="12"/>
      <c r="L60" s="12"/>
    </row>
    <row r="61" spans="1:12" ht="40" customHeight="1" x14ac:dyDescent="0.15">
      <c r="A61" s="250" t="s">
        <v>648</v>
      </c>
      <c r="B61" s="16" t="s">
        <v>645</v>
      </c>
      <c r="C61" s="17" t="s">
        <v>577</v>
      </c>
      <c r="D61" s="84" t="s">
        <v>485</v>
      </c>
      <c r="E61" s="17" t="s">
        <v>465</v>
      </c>
      <c r="F61" s="253" t="s">
        <v>641</v>
      </c>
      <c r="G61" s="12"/>
      <c r="H61" s="12"/>
      <c r="I61" s="253" t="str">
        <f t="shared" ref="I61" si="0">F61</f>
        <v>สนง.พลังงานจังหวัดกำแพงเพชร</v>
      </c>
      <c r="J61" s="17" t="s">
        <v>481</v>
      </c>
      <c r="K61" s="87" t="s">
        <v>482</v>
      </c>
      <c r="L61" s="87" t="s">
        <v>489</v>
      </c>
    </row>
    <row r="62" spans="1:12" ht="40" customHeight="1" x14ac:dyDescent="0.15">
      <c r="A62" s="251"/>
      <c r="B62" s="16" t="s">
        <v>646</v>
      </c>
      <c r="C62" s="87" t="s">
        <v>486</v>
      </c>
      <c r="D62" s="23"/>
      <c r="E62" s="23"/>
      <c r="F62" s="254"/>
      <c r="G62" s="12"/>
      <c r="H62" s="12"/>
      <c r="I62" s="254"/>
      <c r="J62" s="12"/>
      <c r="K62" s="12"/>
      <c r="L62" s="12"/>
    </row>
    <row r="63" spans="1:12" ht="40" customHeight="1" x14ac:dyDescent="0.15">
      <c r="A63" s="252"/>
      <c r="B63" s="16" t="s">
        <v>639</v>
      </c>
      <c r="C63" s="84" t="s">
        <v>480</v>
      </c>
      <c r="D63" s="17"/>
      <c r="E63" s="17"/>
      <c r="F63" s="255"/>
      <c r="G63" s="12"/>
      <c r="H63" s="12"/>
      <c r="I63" s="255"/>
      <c r="J63" s="12"/>
      <c r="K63" s="12"/>
      <c r="L63" s="12"/>
    </row>
    <row r="64" spans="1:12" ht="40" customHeight="1" x14ac:dyDescent="0.15">
      <c r="A64" s="250" t="s">
        <v>649</v>
      </c>
      <c r="B64" s="16" t="s">
        <v>642</v>
      </c>
      <c r="C64" s="17" t="s">
        <v>569</v>
      </c>
      <c r="D64" s="84" t="s">
        <v>485</v>
      </c>
      <c r="E64" s="17" t="s">
        <v>465</v>
      </c>
      <c r="F64" s="253" t="s">
        <v>644</v>
      </c>
      <c r="G64" s="12"/>
      <c r="H64" s="12"/>
      <c r="I64" s="253" t="str">
        <f t="shared" ref="I64" si="1">F64</f>
        <v xml:space="preserve">สนง.เกษตรและสหกรณ์ 
สนง.อุตสาหกรรม 
สนง.สหกรณ์ 
สนจ.กพ. 
ศูนย์ส่งเสริมและพัฒนาอาชีพการเกษตร </v>
      </c>
      <c r="J64" s="17" t="s">
        <v>481</v>
      </c>
      <c r="K64" s="87" t="s">
        <v>482</v>
      </c>
      <c r="L64" s="87" t="s">
        <v>489</v>
      </c>
    </row>
    <row r="65" spans="1:12" ht="40" customHeight="1" x14ac:dyDescent="0.15">
      <c r="A65" s="251"/>
      <c r="B65" s="16" t="s">
        <v>572</v>
      </c>
      <c r="C65" s="87" t="s">
        <v>486</v>
      </c>
      <c r="D65" s="23"/>
      <c r="E65" s="23"/>
      <c r="F65" s="254"/>
      <c r="G65" s="12"/>
      <c r="H65" s="12"/>
      <c r="I65" s="254"/>
      <c r="J65" s="12"/>
      <c r="K65" s="12"/>
      <c r="L65" s="12"/>
    </row>
    <row r="66" spans="1:12" ht="40" customHeight="1" x14ac:dyDescent="0.15">
      <c r="A66" s="252"/>
      <c r="B66" s="16" t="s">
        <v>643</v>
      </c>
      <c r="C66" s="84" t="s">
        <v>480</v>
      </c>
      <c r="D66" s="17"/>
      <c r="E66" s="17"/>
      <c r="F66" s="255"/>
      <c r="G66" s="12"/>
      <c r="H66" s="12"/>
      <c r="I66" s="255"/>
      <c r="J66" s="12"/>
      <c r="K66" s="12"/>
      <c r="L66" s="12"/>
    </row>
    <row r="69" spans="1:12" ht="18" x14ac:dyDescent="0.15">
      <c r="A69" s="18" t="s">
        <v>70</v>
      </c>
      <c r="B69" s="83" t="s">
        <v>207</v>
      </c>
      <c r="C69" s="13"/>
      <c r="D69" s="13"/>
      <c r="E69" s="13"/>
      <c r="F69" s="13"/>
      <c r="G69" s="13"/>
      <c r="H69" s="13"/>
    </row>
    <row r="70" spans="1:12" ht="60" x14ac:dyDescent="0.15">
      <c r="A70" s="22" t="s">
        <v>46</v>
      </c>
      <c r="B70" s="19"/>
      <c r="C70" s="21" t="s">
        <v>71</v>
      </c>
      <c r="D70" s="21" t="s">
        <v>72</v>
      </c>
      <c r="E70" s="21" t="s">
        <v>73</v>
      </c>
      <c r="F70" s="21" t="s">
        <v>74</v>
      </c>
      <c r="G70" s="21" t="s">
        <v>75</v>
      </c>
      <c r="H70" s="21" t="s">
        <v>76</v>
      </c>
      <c r="I70" s="21" t="s">
        <v>78</v>
      </c>
      <c r="J70" s="21" t="s">
        <v>79</v>
      </c>
      <c r="K70" s="21" t="s">
        <v>80</v>
      </c>
      <c r="L70" s="21" t="s">
        <v>47</v>
      </c>
    </row>
    <row r="71" spans="1:12" ht="40" customHeight="1" x14ac:dyDescent="0.15">
      <c r="A71" s="250" t="s">
        <v>446</v>
      </c>
      <c r="B71" s="16" t="s">
        <v>394</v>
      </c>
      <c r="C71" s="84" t="s">
        <v>490</v>
      </c>
      <c r="D71" s="17" t="s">
        <v>491</v>
      </c>
      <c r="E71" s="17" t="s">
        <v>465</v>
      </c>
      <c r="F71" s="253" t="s">
        <v>548</v>
      </c>
      <c r="G71" s="17" t="s">
        <v>468</v>
      </c>
      <c r="H71" s="17"/>
      <c r="I71" s="253" t="s">
        <v>540</v>
      </c>
      <c r="J71" s="17" t="s">
        <v>469</v>
      </c>
      <c r="K71" s="84" t="s">
        <v>522</v>
      </c>
      <c r="L71" s="87" t="s">
        <v>494</v>
      </c>
    </row>
    <row r="72" spans="1:12" ht="40" customHeight="1" x14ac:dyDescent="0.15">
      <c r="A72" s="251"/>
      <c r="B72" s="16" t="s">
        <v>396</v>
      </c>
      <c r="C72" s="84" t="s">
        <v>492</v>
      </c>
      <c r="D72" s="93"/>
      <c r="E72" s="93"/>
      <c r="F72" s="254"/>
      <c r="G72" s="17"/>
      <c r="H72" s="17"/>
      <c r="I72" s="254"/>
      <c r="J72" s="12"/>
      <c r="K72" s="12"/>
      <c r="L72" s="12"/>
    </row>
    <row r="73" spans="1:12" ht="40" customHeight="1" x14ac:dyDescent="0.15">
      <c r="A73" s="252"/>
      <c r="B73" s="16" t="s">
        <v>397</v>
      </c>
      <c r="C73" s="84" t="s">
        <v>493</v>
      </c>
      <c r="D73" s="17"/>
      <c r="E73" s="17"/>
      <c r="F73" s="255"/>
      <c r="G73" s="17"/>
      <c r="H73" s="17"/>
      <c r="I73" s="255"/>
      <c r="J73" s="12"/>
      <c r="K73" s="12"/>
      <c r="L73" s="12"/>
    </row>
    <row r="74" spans="1:12" ht="40" customHeight="1" x14ac:dyDescent="0.15">
      <c r="A74" s="250" t="s">
        <v>447</v>
      </c>
      <c r="B74" s="16" t="s">
        <v>395</v>
      </c>
      <c r="C74" s="84" t="s">
        <v>519</v>
      </c>
      <c r="D74" s="17" t="s">
        <v>491</v>
      </c>
      <c r="E74" s="17" t="s">
        <v>465</v>
      </c>
      <c r="F74" s="253" t="s">
        <v>549</v>
      </c>
      <c r="G74" s="17" t="s">
        <v>468</v>
      </c>
      <c r="H74" s="12"/>
      <c r="I74" s="253" t="s">
        <v>540</v>
      </c>
      <c r="J74" s="17" t="s">
        <v>469</v>
      </c>
      <c r="K74" s="87" t="s">
        <v>516</v>
      </c>
      <c r="L74" s="87" t="s">
        <v>517</v>
      </c>
    </row>
    <row r="75" spans="1:12" ht="40" customHeight="1" x14ac:dyDescent="0.15">
      <c r="A75" s="251"/>
      <c r="B75" s="16" t="s">
        <v>396</v>
      </c>
      <c r="C75" s="84" t="s">
        <v>493</v>
      </c>
      <c r="D75" s="93"/>
      <c r="E75" s="93"/>
      <c r="F75" s="254"/>
      <c r="G75" s="12"/>
      <c r="H75" s="12"/>
      <c r="I75" s="254"/>
      <c r="J75" s="12"/>
      <c r="K75" s="12"/>
      <c r="L75" s="12"/>
    </row>
    <row r="76" spans="1:12" ht="40" customHeight="1" x14ac:dyDescent="0.15">
      <c r="A76" s="252"/>
      <c r="B76" s="16" t="s">
        <v>397</v>
      </c>
      <c r="C76" s="84" t="s">
        <v>493</v>
      </c>
      <c r="D76" s="17"/>
      <c r="E76" s="17"/>
      <c r="F76" s="255"/>
      <c r="G76" s="12"/>
      <c r="H76" s="12"/>
      <c r="I76" s="255"/>
      <c r="J76" s="12"/>
      <c r="K76" s="12"/>
      <c r="L76" s="12"/>
    </row>
    <row r="77" spans="1:12" ht="40" customHeight="1" x14ac:dyDescent="0.15">
      <c r="A77" s="250" t="s">
        <v>448</v>
      </c>
      <c r="B77" s="16" t="s">
        <v>398</v>
      </c>
      <c r="C77" s="84" t="s">
        <v>520</v>
      </c>
      <c r="D77" s="17" t="s">
        <v>491</v>
      </c>
      <c r="E77" s="17" t="s">
        <v>465</v>
      </c>
      <c r="F77" s="253" t="s">
        <v>550</v>
      </c>
      <c r="G77" s="17" t="s">
        <v>468</v>
      </c>
      <c r="H77" s="12"/>
      <c r="I77" s="253" t="s">
        <v>540</v>
      </c>
      <c r="J77" s="17" t="s">
        <v>469</v>
      </c>
      <c r="K77" s="84" t="s">
        <v>521</v>
      </c>
      <c r="L77" s="87" t="s">
        <v>494</v>
      </c>
    </row>
    <row r="78" spans="1:12" ht="40" customHeight="1" x14ac:dyDescent="0.15">
      <c r="A78" s="251"/>
      <c r="B78" s="16" t="s">
        <v>396</v>
      </c>
      <c r="C78" s="84" t="s">
        <v>492</v>
      </c>
      <c r="D78" s="93"/>
      <c r="E78" s="93"/>
      <c r="F78" s="254"/>
      <c r="G78" s="12"/>
      <c r="H78" s="12"/>
      <c r="I78" s="254"/>
      <c r="J78" s="12"/>
      <c r="K78" s="12"/>
      <c r="L78" s="12"/>
    </row>
    <row r="79" spans="1:12" ht="40" customHeight="1" x14ac:dyDescent="0.15">
      <c r="A79" s="252"/>
      <c r="B79" s="16" t="s">
        <v>399</v>
      </c>
      <c r="C79" s="84" t="s">
        <v>493</v>
      </c>
      <c r="D79" s="17"/>
      <c r="E79" s="17"/>
      <c r="F79" s="255"/>
      <c r="G79" s="12"/>
      <c r="H79" s="12"/>
      <c r="I79" s="255"/>
      <c r="J79" s="12"/>
      <c r="K79" s="12"/>
      <c r="L79" s="12"/>
    </row>
    <row r="80" spans="1:12" ht="40" customHeight="1" x14ac:dyDescent="0.15">
      <c r="A80" s="250" t="s">
        <v>449</v>
      </c>
      <c r="B80" s="16" t="s">
        <v>400</v>
      </c>
      <c r="C80" s="84" t="s">
        <v>515</v>
      </c>
      <c r="D80" s="17" t="s">
        <v>491</v>
      </c>
      <c r="E80" s="17" t="s">
        <v>465</v>
      </c>
      <c r="F80" s="253" t="s">
        <v>551</v>
      </c>
      <c r="G80" s="17" t="s">
        <v>468</v>
      </c>
      <c r="H80" s="12"/>
      <c r="I80" s="253" t="s">
        <v>540</v>
      </c>
      <c r="J80" s="17" t="s">
        <v>469</v>
      </c>
      <c r="K80" s="87" t="s">
        <v>516</v>
      </c>
      <c r="L80" s="87" t="s">
        <v>517</v>
      </c>
    </row>
    <row r="81" spans="1:12" ht="40" customHeight="1" x14ac:dyDescent="0.15">
      <c r="A81" s="251"/>
      <c r="B81" s="16" t="s">
        <v>396</v>
      </c>
      <c r="C81" s="84" t="s">
        <v>493</v>
      </c>
      <c r="D81" s="93"/>
      <c r="E81" s="93"/>
      <c r="F81" s="254"/>
      <c r="G81" s="12"/>
      <c r="H81" s="12"/>
      <c r="I81" s="254"/>
      <c r="J81" s="12"/>
      <c r="K81" s="12"/>
      <c r="L81" s="12"/>
    </row>
    <row r="82" spans="1:12" ht="40" customHeight="1" x14ac:dyDescent="0.15">
      <c r="A82" s="252"/>
      <c r="B82" s="16" t="s">
        <v>397</v>
      </c>
      <c r="C82" s="84" t="s">
        <v>493</v>
      </c>
      <c r="D82" s="17"/>
      <c r="E82" s="17"/>
      <c r="F82" s="255"/>
      <c r="G82" s="12"/>
      <c r="H82" s="12"/>
      <c r="I82" s="255"/>
      <c r="J82" s="12"/>
      <c r="K82" s="12"/>
      <c r="L82" s="12"/>
    </row>
    <row r="83" spans="1:12" ht="40" customHeight="1" x14ac:dyDescent="0.15">
      <c r="A83" s="250" t="s">
        <v>450</v>
      </c>
      <c r="B83" s="16" t="s">
        <v>400</v>
      </c>
      <c r="C83" s="84" t="s">
        <v>515</v>
      </c>
      <c r="D83" s="17" t="s">
        <v>491</v>
      </c>
      <c r="E83" s="17" t="s">
        <v>465</v>
      </c>
      <c r="F83" s="253" t="s">
        <v>463</v>
      </c>
      <c r="G83" s="17" t="s">
        <v>468</v>
      </c>
      <c r="H83" s="12"/>
      <c r="I83" s="253" t="s">
        <v>540</v>
      </c>
      <c r="J83" s="17" t="s">
        <v>469</v>
      </c>
      <c r="K83" s="87" t="s">
        <v>516</v>
      </c>
      <c r="L83" s="87" t="s">
        <v>517</v>
      </c>
    </row>
    <row r="84" spans="1:12" ht="40" customHeight="1" x14ac:dyDescent="0.15">
      <c r="A84" s="251"/>
      <c r="B84" s="16" t="s">
        <v>396</v>
      </c>
      <c r="C84" s="84" t="s">
        <v>493</v>
      </c>
      <c r="D84" s="93"/>
      <c r="E84" s="93"/>
      <c r="F84" s="254"/>
      <c r="G84" s="12"/>
      <c r="H84" s="12"/>
      <c r="I84" s="254"/>
      <c r="J84" s="12"/>
      <c r="K84" s="12"/>
      <c r="L84" s="12"/>
    </row>
    <row r="85" spans="1:12" ht="40" customHeight="1" x14ac:dyDescent="0.15">
      <c r="A85" s="252"/>
      <c r="B85" s="16" t="s">
        <v>399</v>
      </c>
      <c r="C85" s="84" t="s">
        <v>493</v>
      </c>
      <c r="D85" s="17"/>
      <c r="E85" s="17"/>
      <c r="F85" s="255"/>
      <c r="G85" s="12"/>
      <c r="H85" s="12"/>
      <c r="I85" s="255"/>
      <c r="J85" s="12"/>
      <c r="K85" s="12"/>
      <c r="L85" s="12"/>
    </row>
    <row r="86" spans="1:12" ht="40" customHeight="1" x14ac:dyDescent="0.15">
      <c r="A86" s="250" t="s">
        <v>451</v>
      </c>
      <c r="B86" s="16" t="s">
        <v>400</v>
      </c>
      <c r="C86" s="84" t="s">
        <v>515</v>
      </c>
      <c r="D86" s="17" t="s">
        <v>491</v>
      </c>
      <c r="E86" s="17" t="s">
        <v>465</v>
      </c>
      <c r="F86" s="253" t="s">
        <v>463</v>
      </c>
      <c r="G86" s="17" t="s">
        <v>468</v>
      </c>
      <c r="H86" s="12"/>
      <c r="I86" s="253" t="s">
        <v>540</v>
      </c>
      <c r="J86" s="17" t="s">
        <v>469</v>
      </c>
      <c r="K86" s="87" t="s">
        <v>516</v>
      </c>
      <c r="L86" s="87" t="s">
        <v>517</v>
      </c>
    </row>
    <row r="87" spans="1:12" ht="40" customHeight="1" x14ac:dyDescent="0.15">
      <c r="A87" s="251"/>
      <c r="B87" s="16" t="s">
        <v>396</v>
      </c>
      <c r="C87" s="84" t="s">
        <v>493</v>
      </c>
      <c r="D87" s="93"/>
      <c r="E87" s="93"/>
      <c r="F87" s="254"/>
      <c r="G87" s="12"/>
      <c r="H87" s="12"/>
      <c r="I87" s="254"/>
      <c r="J87" s="12"/>
      <c r="K87" s="12"/>
      <c r="L87" s="12"/>
    </row>
    <row r="88" spans="1:12" ht="40" customHeight="1" x14ac:dyDescent="0.15">
      <c r="A88" s="252"/>
      <c r="B88" s="16" t="s">
        <v>397</v>
      </c>
      <c r="C88" s="84" t="s">
        <v>493</v>
      </c>
      <c r="D88" s="17"/>
      <c r="E88" s="17"/>
      <c r="F88" s="255"/>
      <c r="G88" s="12"/>
      <c r="H88" s="12"/>
      <c r="I88" s="255"/>
      <c r="J88" s="12"/>
      <c r="K88" s="12"/>
      <c r="L88" s="12"/>
    </row>
    <row r="89" spans="1:12" ht="40" customHeight="1" x14ac:dyDescent="0.15">
      <c r="A89" s="250" t="s">
        <v>452</v>
      </c>
      <c r="B89" s="16" t="s">
        <v>401</v>
      </c>
      <c r="C89" s="84" t="s">
        <v>515</v>
      </c>
      <c r="D89" s="17" t="s">
        <v>491</v>
      </c>
      <c r="E89" s="17" t="s">
        <v>465</v>
      </c>
      <c r="F89" s="253" t="s">
        <v>463</v>
      </c>
      <c r="G89" s="17" t="s">
        <v>468</v>
      </c>
      <c r="H89" s="12"/>
      <c r="I89" s="253" t="s">
        <v>540</v>
      </c>
      <c r="J89" s="17" t="s">
        <v>469</v>
      </c>
      <c r="K89" s="87" t="s">
        <v>516</v>
      </c>
      <c r="L89" s="87" t="s">
        <v>518</v>
      </c>
    </row>
    <row r="90" spans="1:12" ht="40" customHeight="1" x14ac:dyDescent="0.15">
      <c r="A90" s="251"/>
      <c r="B90" s="16" t="s">
        <v>402</v>
      </c>
      <c r="C90" s="84" t="s">
        <v>493</v>
      </c>
      <c r="D90" s="93"/>
      <c r="E90" s="93"/>
      <c r="F90" s="254"/>
      <c r="G90" s="12"/>
      <c r="H90" s="12"/>
      <c r="I90" s="254"/>
      <c r="J90" s="12"/>
      <c r="K90" s="12"/>
      <c r="L90" s="12"/>
    </row>
    <row r="91" spans="1:12" ht="40" customHeight="1" x14ac:dyDescent="0.15">
      <c r="A91" s="252"/>
      <c r="B91" s="16" t="s">
        <v>403</v>
      </c>
      <c r="C91" s="84" t="s">
        <v>493</v>
      </c>
      <c r="D91" s="17"/>
      <c r="E91" s="17"/>
      <c r="F91" s="255"/>
      <c r="G91" s="12"/>
      <c r="H91" s="12"/>
      <c r="I91" s="255"/>
      <c r="J91" s="12"/>
      <c r="K91" s="12"/>
      <c r="L91" s="12"/>
    </row>
    <row r="92" spans="1:12" ht="40" customHeight="1" x14ac:dyDescent="0.15">
      <c r="A92" s="250" t="s">
        <v>650</v>
      </c>
      <c r="B92" s="16" t="s">
        <v>651</v>
      </c>
      <c r="C92" s="84" t="s">
        <v>582</v>
      </c>
      <c r="D92" s="17" t="s">
        <v>491</v>
      </c>
      <c r="E92" s="17" t="s">
        <v>465</v>
      </c>
      <c r="F92" s="256" t="s">
        <v>463</v>
      </c>
      <c r="G92" s="17" t="s">
        <v>468</v>
      </c>
      <c r="H92" s="12"/>
      <c r="I92" s="253" t="str">
        <f>F92</f>
        <v>ปลัดจังหวัดกำแพงเพชร
หัวหน้าสำนักงานจังหวัดกำแพงเพชร
ท่องเที่ยวและกีฬาจังหวัดกำแพงเพชร</v>
      </c>
      <c r="J92" s="17" t="s">
        <v>469</v>
      </c>
      <c r="K92" s="87" t="s">
        <v>516</v>
      </c>
      <c r="L92" s="87" t="s">
        <v>517</v>
      </c>
    </row>
    <row r="93" spans="1:12" ht="40" customHeight="1" x14ac:dyDescent="0.15">
      <c r="A93" s="251"/>
      <c r="B93" s="16" t="s">
        <v>652</v>
      </c>
      <c r="C93" s="84" t="s">
        <v>493</v>
      </c>
      <c r="D93" s="93"/>
      <c r="E93" s="93"/>
      <c r="F93" s="254"/>
      <c r="G93" s="12"/>
      <c r="H93" s="12"/>
      <c r="I93" s="254"/>
      <c r="J93" s="12"/>
      <c r="K93" s="12"/>
      <c r="L93" s="12"/>
    </row>
    <row r="94" spans="1:12" ht="40" customHeight="1" x14ac:dyDescent="0.15">
      <c r="A94" s="252"/>
      <c r="B94" s="16" t="s">
        <v>653</v>
      </c>
      <c r="C94" s="84" t="s">
        <v>493</v>
      </c>
      <c r="D94" s="17"/>
      <c r="E94" s="17"/>
      <c r="F94" s="255"/>
      <c r="G94" s="12"/>
      <c r="H94" s="12"/>
      <c r="I94" s="255"/>
      <c r="J94" s="12"/>
      <c r="K94" s="12"/>
      <c r="L94" s="12"/>
    </row>
    <row r="97" spans="1:12" ht="18" x14ac:dyDescent="0.15">
      <c r="A97" s="18" t="s">
        <v>70</v>
      </c>
      <c r="B97" s="83" t="s">
        <v>214</v>
      </c>
      <c r="C97" s="13"/>
      <c r="D97" s="13"/>
      <c r="E97" s="13"/>
      <c r="F97" s="13"/>
      <c r="G97" s="13"/>
      <c r="H97" s="13"/>
    </row>
    <row r="98" spans="1:12" ht="60" x14ac:dyDescent="0.15">
      <c r="A98" s="22" t="s">
        <v>46</v>
      </c>
      <c r="B98" s="19"/>
      <c r="C98" s="21" t="s">
        <v>71</v>
      </c>
      <c r="D98" s="21" t="s">
        <v>72</v>
      </c>
      <c r="E98" s="21" t="s">
        <v>73</v>
      </c>
      <c r="F98" s="21" t="s">
        <v>74</v>
      </c>
      <c r="G98" s="21" t="s">
        <v>75</v>
      </c>
      <c r="H98" s="21" t="s">
        <v>76</v>
      </c>
      <c r="I98" s="21" t="s">
        <v>78</v>
      </c>
      <c r="J98" s="21" t="s">
        <v>79</v>
      </c>
      <c r="K98" s="21" t="s">
        <v>80</v>
      </c>
      <c r="L98" s="21" t="s">
        <v>47</v>
      </c>
    </row>
    <row r="99" spans="1:12" ht="87" customHeight="1" x14ac:dyDescent="0.15">
      <c r="A99" s="250" t="s">
        <v>453</v>
      </c>
      <c r="B99" s="16" t="s">
        <v>407</v>
      </c>
      <c r="C99" s="17" t="s">
        <v>523</v>
      </c>
      <c r="D99" s="84" t="s">
        <v>491</v>
      </c>
      <c r="E99" s="17" t="s">
        <v>465</v>
      </c>
      <c r="F99" s="253" t="s">
        <v>537</v>
      </c>
      <c r="G99" s="88" t="s">
        <v>468</v>
      </c>
      <c r="H99" s="17"/>
      <c r="I99" s="253" t="s">
        <v>537</v>
      </c>
      <c r="J99" s="17" t="s">
        <v>469</v>
      </c>
      <c r="K99" s="17" t="s">
        <v>523</v>
      </c>
      <c r="L99" s="87" t="s">
        <v>525</v>
      </c>
    </row>
    <row r="100" spans="1:12" ht="45" x14ac:dyDescent="0.15">
      <c r="A100" s="251"/>
      <c r="B100" s="16" t="s">
        <v>408</v>
      </c>
      <c r="C100" s="84" t="s">
        <v>524</v>
      </c>
      <c r="D100" s="93"/>
      <c r="E100" s="93"/>
      <c r="F100" s="254"/>
      <c r="G100" s="17"/>
      <c r="H100" s="17"/>
      <c r="I100" s="254"/>
      <c r="J100" s="12"/>
      <c r="K100" s="12"/>
      <c r="L100" s="12"/>
    </row>
    <row r="101" spans="1:12" ht="40" customHeight="1" x14ac:dyDescent="0.15">
      <c r="A101" s="252"/>
      <c r="B101" s="16" t="s">
        <v>409</v>
      </c>
      <c r="C101" s="84" t="s">
        <v>524</v>
      </c>
      <c r="D101" s="17"/>
      <c r="E101" s="17"/>
      <c r="F101" s="255"/>
      <c r="G101" s="17"/>
      <c r="H101" s="17"/>
      <c r="I101" s="255"/>
      <c r="J101" s="12"/>
      <c r="K101" s="12"/>
      <c r="L101" s="12"/>
    </row>
    <row r="102" spans="1:12" ht="75" x14ac:dyDescent="0.15">
      <c r="A102" s="250" t="s">
        <v>454</v>
      </c>
      <c r="B102" s="16" t="s">
        <v>404</v>
      </c>
      <c r="C102" s="17" t="s">
        <v>523</v>
      </c>
      <c r="D102" s="84" t="s">
        <v>491</v>
      </c>
      <c r="E102" s="17" t="s">
        <v>465</v>
      </c>
      <c r="F102" s="253" t="s">
        <v>537</v>
      </c>
      <c r="G102" s="88" t="s">
        <v>468</v>
      </c>
      <c r="H102" s="12"/>
      <c r="I102" s="253" t="s">
        <v>537</v>
      </c>
      <c r="J102" s="17" t="s">
        <v>469</v>
      </c>
      <c r="K102" s="17" t="s">
        <v>523</v>
      </c>
      <c r="L102" s="87" t="s">
        <v>525</v>
      </c>
    </row>
    <row r="103" spans="1:12" ht="45" x14ac:dyDescent="0.15">
      <c r="A103" s="251"/>
      <c r="B103" s="16" t="s">
        <v>405</v>
      </c>
      <c r="C103" s="84" t="s">
        <v>524</v>
      </c>
      <c r="D103" s="93"/>
      <c r="E103" s="93"/>
      <c r="F103" s="254"/>
      <c r="G103" s="12"/>
      <c r="H103" s="12"/>
      <c r="I103" s="254"/>
      <c r="J103" s="12"/>
      <c r="K103" s="12"/>
      <c r="L103" s="12"/>
    </row>
    <row r="104" spans="1:12" ht="40" customHeight="1" x14ac:dyDescent="0.15">
      <c r="A104" s="252"/>
      <c r="B104" s="16" t="s">
        <v>406</v>
      </c>
      <c r="C104" s="84" t="s">
        <v>524</v>
      </c>
      <c r="D104" s="17"/>
      <c r="E104" s="17"/>
      <c r="F104" s="255"/>
      <c r="G104" s="12"/>
      <c r="H104" s="12"/>
      <c r="I104" s="255"/>
      <c r="J104" s="12"/>
      <c r="K104" s="12"/>
      <c r="L104" s="12"/>
    </row>
    <row r="105" spans="1:12" ht="30" customHeight="1" x14ac:dyDescent="0.15">
      <c r="A105" s="250" t="s">
        <v>658</v>
      </c>
      <c r="B105" s="16" t="s">
        <v>654</v>
      </c>
      <c r="C105" s="17" t="s">
        <v>587</v>
      </c>
      <c r="D105" s="84" t="s">
        <v>491</v>
      </c>
      <c r="E105" s="17" t="s">
        <v>465</v>
      </c>
      <c r="F105" s="253" t="s">
        <v>657</v>
      </c>
      <c r="G105" s="88" t="s">
        <v>468</v>
      </c>
      <c r="H105" s="12"/>
      <c r="I105" s="253" t="s">
        <v>657</v>
      </c>
      <c r="J105" s="17" t="s">
        <v>469</v>
      </c>
      <c r="K105" s="17" t="s">
        <v>523</v>
      </c>
      <c r="L105" s="87" t="s">
        <v>525</v>
      </c>
    </row>
    <row r="106" spans="1:12" ht="60" x14ac:dyDescent="0.15">
      <c r="A106" s="251"/>
      <c r="B106" s="16" t="s">
        <v>655</v>
      </c>
      <c r="C106" s="84" t="s">
        <v>524</v>
      </c>
      <c r="D106" s="93"/>
      <c r="E106" s="93"/>
      <c r="F106" s="254"/>
      <c r="G106" s="12"/>
      <c r="H106" s="12"/>
      <c r="I106" s="254"/>
      <c r="J106" s="12"/>
      <c r="K106" s="12"/>
      <c r="L106" s="12"/>
    </row>
    <row r="107" spans="1:12" ht="40" customHeight="1" x14ac:dyDescent="0.15">
      <c r="A107" s="252"/>
      <c r="B107" s="16" t="s">
        <v>656</v>
      </c>
      <c r="C107" s="84" t="s">
        <v>524</v>
      </c>
      <c r="D107" s="17"/>
      <c r="E107" s="17"/>
      <c r="F107" s="255"/>
      <c r="G107" s="12"/>
      <c r="H107" s="12"/>
      <c r="I107" s="255"/>
      <c r="J107" s="12"/>
      <c r="K107" s="12"/>
      <c r="L107" s="12"/>
    </row>
    <row r="110" spans="1:12" ht="18" x14ac:dyDescent="0.15">
      <c r="A110" s="18" t="s">
        <v>70</v>
      </c>
      <c r="B110" s="83" t="s">
        <v>217</v>
      </c>
      <c r="C110" s="13"/>
      <c r="D110" s="13"/>
      <c r="E110" s="13"/>
      <c r="F110" s="13"/>
      <c r="G110" s="13"/>
      <c r="H110" s="13"/>
    </row>
    <row r="111" spans="1:12" ht="60" x14ac:dyDescent="0.15">
      <c r="A111" s="22" t="s">
        <v>46</v>
      </c>
      <c r="B111" s="19"/>
      <c r="C111" s="21" t="s">
        <v>71</v>
      </c>
      <c r="D111" s="21" t="s">
        <v>72</v>
      </c>
      <c r="E111" s="21" t="s">
        <v>73</v>
      </c>
      <c r="F111" s="21" t="s">
        <v>74</v>
      </c>
      <c r="G111" s="21" t="s">
        <v>75</v>
      </c>
      <c r="H111" s="21" t="s">
        <v>76</v>
      </c>
      <c r="I111" s="21" t="s">
        <v>78</v>
      </c>
      <c r="J111" s="21" t="s">
        <v>79</v>
      </c>
      <c r="K111" s="21" t="s">
        <v>80</v>
      </c>
      <c r="L111" s="21" t="s">
        <v>47</v>
      </c>
    </row>
    <row r="112" spans="1:12" ht="40" customHeight="1" x14ac:dyDescent="0.15">
      <c r="A112" s="250" t="s">
        <v>455</v>
      </c>
      <c r="B112" s="16" t="s">
        <v>410</v>
      </c>
      <c r="C112" s="17" t="s">
        <v>499</v>
      </c>
      <c r="D112" s="87" t="s">
        <v>485</v>
      </c>
      <c r="E112" s="17" t="s">
        <v>465</v>
      </c>
      <c r="F112" s="253" t="s">
        <v>526</v>
      </c>
      <c r="G112" s="17" t="s">
        <v>468</v>
      </c>
      <c r="H112" s="17"/>
      <c r="I112" s="253" t="s">
        <v>526</v>
      </c>
      <c r="J112" s="17" t="s">
        <v>469</v>
      </c>
      <c r="K112" s="87" t="s">
        <v>500</v>
      </c>
      <c r="L112" s="87" t="s">
        <v>498</v>
      </c>
    </row>
    <row r="113" spans="1:19" ht="40" customHeight="1" x14ac:dyDescent="0.15">
      <c r="A113" s="251"/>
      <c r="B113" s="16" t="s">
        <v>413</v>
      </c>
      <c r="C113" s="84" t="s">
        <v>497</v>
      </c>
      <c r="D113" s="17"/>
      <c r="E113" s="17"/>
      <c r="F113" s="254"/>
      <c r="G113" s="17"/>
      <c r="H113" s="17"/>
      <c r="I113" s="254"/>
      <c r="J113" s="12"/>
      <c r="K113" s="12"/>
      <c r="L113" s="12"/>
    </row>
    <row r="114" spans="1:19" ht="40" customHeight="1" x14ac:dyDescent="0.15">
      <c r="A114" s="252"/>
      <c r="B114" s="16" t="s">
        <v>416</v>
      </c>
      <c r="C114" s="84" t="s">
        <v>497</v>
      </c>
      <c r="D114" s="17"/>
      <c r="E114" s="17"/>
      <c r="F114" s="255"/>
      <c r="G114" s="17"/>
      <c r="H114" s="17"/>
      <c r="I114" s="255"/>
      <c r="J114" s="12"/>
      <c r="K114" s="12"/>
      <c r="L114" s="12"/>
      <c r="N114" s="257"/>
      <c r="O114" s="257"/>
      <c r="P114" s="257"/>
      <c r="Q114" s="257"/>
      <c r="R114" s="257"/>
      <c r="S114" s="257"/>
    </row>
    <row r="115" spans="1:19" ht="40" customHeight="1" x14ac:dyDescent="0.15">
      <c r="A115" s="250" t="s">
        <v>456</v>
      </c>
      <c r="B115" s="16" t="s">
        <v>411</v>
      </c>
      <c r="C115" s="17" t="s">
        <v>495</v>
      </c>
      <c r="D115" s="84" t="s">
        <v>485</v>
      </c>
      <c r="E115" s="94" t="s">
        <v>496</v>
      </c>
      <c r="F115" s="253" t="s">
        <v>526</v>
      </c>
      <c r="G115" s="17" t="s">
        <v>468</v>
      </c>
      <c r="H115" s="17"/>
      <c r="I115" s="253" t="s">
        <v>526</v>
      </c>
      <c r="J115" s="17" t="s">
        <v>469</v>
      </c>
      <c r="K115" s="87" t="s">
        <v>495</v>
      </c>
      <c r="L115" s="87" t="s">
        <v>498</v>
      </c>
      <c r="N115" s="257"/>
      <c r="O115" s="257"/>
      <c r="P115" s="257"/>
      <c r="Q115" s="257"/>
      <c r="R115" s="257"/>
      <c r="S115" s="257"/>
    </row>
    <row r="116" spans="1:19" ht="40" customHeight="1" x14ac:dyDescent="0.15">
      <c r="A116" s="251"/>
      <c r="B116" s="16" t="s">
        <v>414</v>
      </c>
      <c r="C116" s="84" t="s">
        <v>497</v>
      </c>
      <c r="D116" s="17"/>
      <c r="E116" s="17"/>
      <c r="F116" s="254"/>
      <c r="G116" s="17"/>
      <c r="H116" s="17"/>
      <c r="I116" s="254"/>
      <c r="J116" s="12"/>
      <c r="K116" s="12"/>
      <c r="L116" s="12"/>
      <c r="N116" s="257"/>
      <c r="O116" s="257"/>
      <c r="P116" s="257"/>
      <c r="Q116" s="257"/>
      <c r="R116" s="257"/>
      <c r="S116" s="257"/>
    </row>
    <row r="117" spans="1:19" ht="40" customHeight="1" x14ac:dyDescent="0.15">
      <c r="A117" s="252"/>
      <c r="B117" s="16" t="s">
        <v>416</v>
      </c>
      <c r="C117" s="84" t="s">
        <v>497</v>
      </c>
      <c r="D117" s="12"/>
      <c r="E117" s="12"/>
      <c r="F117" s="255"/>
      <c r="G117" s="17"/>
      <c r="H117" s="17"/>
      <c r="I117" s="255"/>
      <c r="J117" s="12"/>
      <c r="K117" s="12"/>
      <c r="L117" s="12"/>
    </row>
    <row r="118" spans="1:19" ht="40" customHeight="1" x14ac:dyDescent="0.15">
      <c r="A118" s="250" t="s">
        <v>457</v>
      </c>
      <c r="B118" s="16" t="s">
        <v>412</v>
      </c>
      <c r="C118" s="17" t="s">
        <v>501</v>
      </c>
      <c r="D118" s="17" t="s">
        <v>502</v>
      </c>
      <c r="E118" s="94" t="s">
        <v>496</v>
      </c>
      <c r="F118" s="253" t="s">
        <v>526</v>
      </c>
      <c r="G118" s="12"/>
      <c r="H118" s="12"/>
      <c r="I118" s="253" t="s">
        <v>526</v>
      </c>
      <c r="J118" s="17" t="s">
        <v>469</v>
      </c>
      <c r="K118" s="87" t="s">
        <v>531</v>
      </c>
      <c r="L118" s="87" t="s">
        <v>532</v>
      </c>
    </row>
    <row r="119" spans="1:19" ht="40" customHeight="1" x14ac:dyDescent="0.15">
      <c r="A119" s="251"/>
      <c r="B119" s="16" t="s">
        <v>415</v>
      </c>
      <c r="C119" s="84" t="s">
        <v>503</v>
      </c>
      <c r="D119" s="17"/>
      <c r="E119" s="17"/>
      <c r="F119" s="254"/>
      <c r="G119" s="12"/>
      <c r="H119" s="12"/>
      <c r="I119" s="254"/>
      <c r="J119" s="12"/>
      <c r="K119" s="12"/>
      <c r="L119" s="12"/>
    </row>
    <row r="120" spans="1:19" ht="40" customHeight="1" x14ac:dyDescent="0.15">
      <c r="A120" s="252"/>
      <c r="B120" s="16" t="s">
        <v>417</v>
      </c>
      <c r="C120" s="84" t="s">
        <v>480</v>
      </c>
      <c r="D120" s="17"/>
      <c r="E120" s="17"/>
      <c r="F120" s="255"/>
      <c r="G120" s="12"/>
      <c r="H120" s="12"/>
      <c r="I120" s="255"/>
      <c r="J120" s="12"/>
      <c r="K120" s="12"/>
      <c r="L120" s="12"/>
    </row>
    <row r="121" spans="1:19" ht="40" customHeight="1" x14ac:dyDescent="0.15">
      <c r="A121" s="250" t="s">
        <v>458</v>
      </c>
      <c r="B121" s="16" t="s">
        <v>418</v>
      </c>
      <c r="C121" s="17" t="s">
        <v>527</v>
      </c>
      <c r="D121" s="84" t="s">
        <v>485</v>
      </c>
      <c r="E121" s="94" t="s">
        <v>496</v>
      </c>
      <c r="F121" s="253" t="s">
        <v>552</v>
      </c>
      <c r="G121" s="12"/>
      <c r="H121" s="12"/>
      <c r="I121" s="253" t="s">
        <v>526</v>
      </c>
      <c r="J121" s="17" t="s">
        <v>469</v>
      </c>
      <c r="K121" s="87" t="s">
        <v>529</v>
      </c>
      <c r="L121" s="87" t="s">
        <v>530</v>
      </c>
    </row>
    <row r="122" spans="1:19" ht="40" customHeight="1" x14ac:dyDescent="0.15">
      <c r="A122" s="251"/>
      <c r="B122" s="16" t="s">
        <v>419</v>
      </c>
      <c r="C122" s="84" t="s">
        <v>528</v>
      </c>
      <c r="D122" s="17"/>
      <c r="E122" s="17"/>
      <c r="F122" s="254"/>
      <c r="G122" s="12"/>
      <c r="H122" s="12"/>
      <c r="I122" s="254"/>
      <c r="J122" s="12"/>
      <c r="K122" s="12"/>
      <c r="L122" s="12"/>
    </row>
    <row r="123" spans="1:19" ht="40" customHeight="1" x14ac:dyDescent="0.15">
      <c r="A123" s="252"/>
      <c r="B123" s="16" t="s">
        <v>420</v>
      </c>
      <c r="C123" s="84" t="s">
        <v>528</v>
      </c>
      <c r="D123" s="90"/>
      <c r="E123" s="90"/>
      <c r="F123" s="255"/>
      <c r="G123" s="12"/>
      <c r="H123" s="12"/>
      <c r="I123" s="255"/>
      <c r="J123" s="12"/>
      <c r="K123" s="12"/>
      <c r="L123" s="12"/>
    </row>
    <row r="124" spans="1:19" ht="40" customHeight="1" x14ac:dyDescent="0.15">
      <c r="A124" s="250" t="s">
        <v>659</v>
      </c>
      <c r="B124" s="16" t="s">
        <v>660</v>
      </c>
      <c r="C124" s="17" t="s">
        <v>592</v>
      </c>
      <c r="D124" s="84" t="s">
        <v>485</v>
      </c>
      <c r="E124" s="94" t="s">
        <v>496</v>
      </c>
      <c r="F124" s="253" t="s">
        <v>663</v>
      </c>
      <c r="G124" s="12"/>
      <c r="H124" s="12"/>
      <c r="I124" s="253"/>
      <c r="J124" s="17" t="s">
        <v>469</v>
      </c>
      <c r="K124" s="87" t="s">
        <v>529</v>
      </c>
      <c r="L124" s="87" t="s">
        <v>530</v>
      </c>
    </row>
    <row r="125" spans="1:19" ht="40" customHeight="1" x14ac:dyDescent="0.15">
      <c r="A125" s="251"/>
      <c r="B125" s="16" t="s">
        <v>661</v>
      </c>
      <c r="C125" s="84" t="s">
        <v>528</v>
      </c>
      <c r="D125" s="17"/>
      <c r="E125" s="17"/>
      <c r="F125" s="254"/>
      <c r="G125" s="12"/>
      <c r="H125" s="12"/>
      <c r="I125" s="254"/>
      <c r="J125" s="12"/>
      <c r="K125" s="12"/>
      <c r="L125" s="12"/>
    </row>
    <row r="126" spans="1:19" ht="40" customHeight="1" x14ac:dyDescent="0.15">
      <c r="A126" s="252"/>
      <c r="B126" s="16" t="s">
        <v>662</v>
      </c>
      <c r="C126" s="84" t="s">
        <v>528</v>
      </c>
      <c r="D126" s="90"/>
      <c r="E126" s="90"/>
      <c r="F126" s="255"/>
      <c r="G126" s="12"/>
      <c r="H126" s="12"/>
      <c r="I126" s="255"/>
      <c r="J126" s="12"/>
      <c r="K126" s="12"/>
      <c r="L126" s="12"/>
    </row>
    <row r="127" spans="1:19" ht="40" customHeight="1" x14ac:dyDescent="0.15">
      <c r="A127" s="250" t="s">
        <v>664</v>
      </c>
      <c r="B127" s="16" t="s">
        <v>665</v>
      </c>
      <c r="C127" s="17" t="s">
        <v>597</v>
      </c>
      <c r="D127" s="84" t="s">
        <v>485</v>
      </c>
      <c r="E127" s="94" t="s">
        <v>496</v>
      </c>
      <c r="F127" s="253" t="s">
        <v>668</v>
      </c>
      <c r="G127" s="12"/>
      <c r="H127" s="12"/>
      <c r="I127" s="253" t="s">
        <v>668</v>
      </c>
      <c r="J127" s="17" t="s">
        <v>469</v>
      </c>
      <c r="K127" s="87" t="s">
        <v>529</v>
      </c>
      <c r="L127" s="87" t="s">
        <v>530</v>
      </c>
    </row>
    <row r="128" spans="1:19" ht="40" customHeight="1" x14ac:dyDescent="0.15">
      <c r="A128" s="251"/>
      <c r="B128" s="16" t="s">
        <v>666</v>
      </c>
      <c r="C128" s="84" t="s">
        <v>528</v>
      </c>
      <c r="D128" s="17"/>
      <c r="E128" s="17"/>
      <c r="F128" s="254"/>
      <c r="G128" s="12"/>
      <c r="H128" s="12"/>
      <c r="I128" s="254"/>
      <c r="J128" s="12"/>
      <c r="K128" s="12"/>
      <c r="L128" s="12"/>
    </row>
    <row r="129" spans="1:12" ht="40" customHeight="1" x14ac:dyDescent="0.15">
      <c r="A129" s="252"/>
      <c r="B129" s="16" t="s">
        <v>667</v>
      </c>
      <c r="C129" s="84" t="s">
        <v>528</v>
      </c>
      <c r="D129" s="90"/>
      <c r="E129" s="90"/>
      <c r="F129" s="255"/>
      <c r="G129" s="12"/>
      <c r="H129" s="12"/>
      <c r="I129" s="255"/>
      <c r="J129" s="12"/>
      <c r="K129" s="12"/>
      <c r="L129" s="12"/>
    </row>
    <row r="130" spans="1:12" ht="40" customHeight="1" x14ac:dyDescent="0.15">
      <c r="A130" s="250" t="s">
        <v>669</v>
      </c>
      <c r="B130" s="16" t="s">
        <v>670</v>
      </c>
      <c r="C130" s="17" t="s">
        <v>602</v>
      </c>
      <c r="D130" s="84" t="s">
        <v>485</v>
      </c>
      <c r="E130" s="94" t="s">
        <v>496</v>
      </c>
      <c r="F130" s="253" t="s">
        <v>673</v>
      </c>
      <c r="G130" s="12"/>
      <c r="H130" s="12"/>
      <c r="I130" s="253" t="s">
        <v>673</v>
      </c>
      <c r="J130" s="17" t="s">
        <v>469</v>
      </c>
      <c r="K130" s="87" t="s">
        <v>529</v>
      </c>
      <c r="L130" s="87" t="s">
        <v>530</v>
      </c>
    </row>
    <row r="131" spans="1:12" ht="40" customHeight="1" x14ac:dyDescent="0.15">
      <c r="A131" s="251"/>
      <c r="B131" s="16" t="s">
        <v>671</v>
      </c>
      <c r="C131" s="84" t="s">
        <v>528</v>
      </c>
      <c r="D131" s="17"/>
      <c r="E131" s="17"/>
      <c r="F131" s="254"/>
      <c r="G131" s="12"/>
      <c r="H131" s="12"/>
      <c r="I131" s="254"/>
      <c r="J131" s="12"/>
      <c r="K131" s="12"/>
      <c r="L131" s="12"/>
    </row>
    <row r="132" spans="1:12" ht="40" customHeight="1" x14ac:dyDescent="0.15">
      <c r="A132" s="252"/>
      <c r="B132" s="16" t="s">
        <v>672</v>
      </c>
      <c r="C132" s="84" t="s">
        <v>528</v>
      </c>
      <c r="D132" s="90"/>
      <c r="E132" s="90"/>
      <c r="F132" s="255"/>
      <c r="G132" s="12"/>
      <c r="H132" s="12"/>
      <c r="I132" s="255"/>
      <c r="J132" s="12"/>
      <c r="K132" s="12"/>
      <c r="L132" s="12"/>
    </row>
    <row r="133" spans="1:12" ht="40" customHeight="1" x14ac:dyDescent="0.15">
      <c r="A133" s="250" t="s">
        <v>674</v>
      </c>
      <c r="B133" s="16" t="s">
        <v>675</v>
      </c>
      <c r="C133" s="84" t="s">
        <v>607</v>
      </c>
      <c r="D133" s="84" t="s">
        <v>485</v>
      </c>
      <c r="E133" s="94" t="s">
        <v>496</v>
      </c>
      <c r="F133" s="253" t="s">
        <v>678</v>
      </c>
      <c r="G133" s="12"/>
      <c r="H133" s="12"/>
      <c r="I133" s="253" t="s">
        <v>678</v>
      </c>
      <c r="J133" s="17" t="s">
        <v>469</v>
      </c>
      <c r="K133" s="87" t="s">
        <v>531</v>
      </c>
      <c r="L133" s="87" t="s">
        <v>532</v>
      </c>
    </row>
    <row r="134" spans="1:12" ht="40" customHeight="1" x14ac:dyDescent="0.15">
      <c r="A134" s="251"/>
      <c r="B134" s="16" t="s">
        <v>676</v>
      </c>
      <c r="C134" s="84" t="s">
        <v>528</v>
      </c>
      <c r="D134" s="17"/>
      <c r="E134" s="17"/>
      <c r="F134" s="254"/>
      <c r="G134" s="12"/>
      <c r="H134" s="12"/>
      <c r="I134" s="254"/>
      <c r="J134" s="12"/>
      <c r="K134" s="12"/>
      <c r="L134" s="12"/>
    </row>
    <row r="135" spans="1:12" ht="40" customHeight="1" x14ac:dyDescent="0.15">
      <c r="A135" s="252"/>
      <c r="B135" s="16" t="s">
        <v>677</v>
      </c>
      <c r="C135" s="84" t="s">
        <v>528</v>
      </c>
      <c r="D135" s="90"/>
      <c r="E135" s="90"/>
      <c r="F135" s="255"/>
      <c r="G135" s="12"/>
      <c r="H135" s="12"/>
      <c r="I135" s="255"/>
      <c r="J135" s="12"/>
      <c r="K135" s="12"/>
      <c r="L135" s="12"/>
    </row>
    <row r="136" spans="1:12" ht="40" customHeight="1" x14ac:dyDescent="0.15">
      <c r="A136" s="250" t="s">
        <v>679</v>
      </c>
      <c r="B136" s="16" t="s">
        <v>680</v>
      </c>
      <c r="C136" s="17" t="s">
        <v>612</v>
      </c>
      <c r="D136" s="84" t="s">
        <v>485</v>
      </c>
      <c r="E136" s="94" t="s">
        <v>496</v>
      </c>
      <c r="F136" s="253" t="s">
        <v>683</v>
      </c>
      <c r="G136" s="12"/>
      <c r="H136" s="12"/>
      <c r="I136" s="253" t="s">
        <v>683</v>
      </c>
      <c r="J136" s="17" t="s">
        <v>469</v>
      </c>
      <c r="K136" s="87" t="s">
        <v>529</v>
      </c>
      <c r="L136" s="87" t="s">
        <v>688</v>
      </c>
    </row>
    <row r="137" spans="1:12" ht="40" customHeight="1" x14ac:dyDescent="0.15">
      <c r="A137" s="251"/>
      <c r="B137" s="16" t="s">
        <v>681</v>
      </c>
      <c r="C137" s="84" t="s">
        <v>528</v>
      </c>
      <c r="D137" s="17"/>
      <c r="E137" s="17"/>
      <c r="F137" s="254"/>
      <c r="G137" s="12"/>
      <c r="H137" s="12"/>
      <c r="I137" s="254"/>
      <c r="J137" s="12"/>
      <c r="K137" s="12"/>
      <c r="L137" s="12"/>
    </row>
    <row r="138" spans="1:12" ht="40" customHeight="1" x14ac:dyDescent="0.15">
      <c r="A138" s="252"/>
      <c r="B138" s="16" t="s">
        <v>682</v>
      </c>
      <c r="C138" s="84" t="s">
        <v>528</v>
      </c>
      <c r="D138" s="90"/>
      <c r="E138" s="90"/>
      <c r="F138" s="255"/>
      <c r="G138" s="12"/>
      <c r="H138" s="12"/>
      <c r="I138" s="255"/>
      <c r="J138" s="12"/>
      <c r="K138" s="12"/>
      <c r="L138" s="12"/>
    </row>
    <row r="141" spans="1:12" ht="18" x14ac:dyDescent="0.15">
      <c r="A141" s="18" t="s">
        <v>70</v>
      </c>
      <c r="B141" s="83" t="s">
        <v>222</v>
      </c>
      <c r="C141" s="13"/>
      <c r="D141" s="13"/>
      <c r="E141" s="13"/>
      <c r="F141" s="13"/>
      <c r="G141" s="13"/>
      <c r="H141" s="13"/>
    </row>
    <row r="142" spans="1:12" ht="60" x14ac:dyDescent="0.15">
      <c r="A142" s="22" t="s">
        <v>46</v>
      </c>
      <c r="B142" s="19"/>
      <c r="C142" s="21" t="s">
        <v>71</v>
      </c>
      <c r="D142" s="21" t="s">
        <v>72</v>
      </c>
      <c r="E142" s="21" t="s">
        <v>73</v>
      </c>
      <c r="F142" s="21" t="s">
        <v>74</v>
      </c>
      <c r="G142" s="21" t="s">
        <v>75</v>
      </c>
      <c r="H142" s="21" t="s">
        <v>76</v>
      </c>
      <c r="I142" s="21" t="s">
        <v>78</v>
      </c>
      <c r="J142" s="21" t="s">
        <v>79</v>
      </c>
      <c r="K142" s="21" t="s">
        <v>80</v>
      </c>
      <c r="L142" s="21" t="s">
        <v>47</v>
      </c>
    </row>
    <row r="143" spans="1:12" ht="40" customHeight="1" x14ac:dyDescent="0.15">
      <c r="A143" s="250" t="s">
        <v>459</v>
      </c>
      <c r="B143" s="16" t="s">
        <v>424</v>
      </c>
      <c r="C143" s="17" t="s">
        <v>523</v>
      </c>
      <c r="D143" s="84" t="s">
        <v>491</v>
      </c>
      <c r="E143" s="17" t="s">
        <v>465</v>
      </c>
      <c r="F143" s="253" t="s">
        <v>538</v>
      </c>
      <c r="G143" s="88" t="s">
        <v>468</v>
      </c>
      <c r="H143" s="17"/>
      <c r="I143" s="253" t="s">
        <v>538</v>
      </c>
      <c r="J143" s="17" t="s">
        <v>469</v>
      </c>
      <c r="K143" s="17" t="s">
        <v>523</v>
      </c>
      <c r="L143" s="87" t="s">
        <v>525</v>
      </c>
    </row>
    <row r="144" spans="1:12" ht="40" customHeight="1" x14ac:dyDescent="0.15">
      <c r="A144" s="251"/>
      <c r="B144" s="16" t="s">
        <v>425</v>
      </c>
      <c r="C144" s="84" t="s">
        <v>524</v>
      </c>
      <c r="D144" s="93"/>
      <c r="E144" s="93"/>
      <c r="F144" s="254"/>
      <c r="G144" s="17"/>
      <c r="H144" s="17"/>
      <c r="I144" s="254"/>
      <c r="J144" s="12"/>
      <c r="K144" s="12"/>
      <c r="L144" s="12"/>
    </row>
    <row r="145" spans="1:12" ht="40" customHeight="1" x14ac:dyDescent="0.15">
      <c r="A145" s="252"/>
      <c r="B145" s="16" t="s">
        <v>426</v>
      </c>
      <c r="C145" s="84" t="s">
        <v>524</v>
      </c>
      <c r="D145" s="17"/>
      <c r="E145" s="17"/>
      <c r="F145" s="255"/>
      <c r="G145" s="17"/>
      <c r="H145" s="17"/>
      <c r="I145" s="255"/>
      <c r="J145" s="12"/>
      <c r="K145" s="12"/>
      <c r="L145" s="12"/>
    </row>
    <row r="146" spans="1:12" ht="40" customHeight="1" x14ac:dyDescent="0.15">
      <c r="A146" s="250" t="s">
        <v>460</v>
      </c>
      <c r="B146" s="16" t="s">
        <v>427</v>
      </c>
      <c r="C146" s="92" t="s">
        <v>533</v>
      </c>
      <c r="D146" s="84" t="s">
        <v>491</v>
      </c>
      <c r="E146" s="17" t="s">
        <v>465</v>
      </c>
      <c r="F146" s="253" t="s">
        <v>536</v>
      </c>
      <c r="G146" s="88" t="s">
        <v>468</v>
      </c>
      <c r="H146" s="12"/>
      <c r="I146" s="253" t="s">
        <v>536</v>
      </c>
      <c r="J146" s="12"/>
      <c r="K146" s="17" t="s">
        <v>523</v>
      </c>
      <c r="L146" s="87" t="s">
        <v>525</v>
      </c>
    </row>
    <row r="147" spans="1:12" ht="40" customHeight="1" x14ac:dyDescent="0.15">
      <c r="A147" s="251"/>
      <c r="B147" s="16" t="s">
        <v>428</v>
      </c>
      <c r="C147" s="84" t="s">
        <v>534</v>
      </c>
      <c r="D147" s="17"/>
      <c r="E147" s="17"/>
      <c r="F147" s="254"/>
      <c r="G147" s="12"/>
      <c r="H147" s="12"/>
      <c r="I147" s="254"/>
      <c r="J147" s="12"/>
      <c r="K147" s="12"/>
      <c r="L147" s="12"/>
    </row>
    <row r="148" spans="1:12" ht="40" customHeight="1" x14ac:dyDescent="0.15">
      <c r="A148" s="252"/>
      <c r="B148" s="16" t="s">
        <v>429</v>
      </c>
      <c r="C148" s="84" t="s">
        <v>535</v>
      </c>
      <c r="D148" s="17"/>
      <c r="E148" s="17"/>
      <c r="F148" s="255"/>
      <c r="G148" s="12"/>
      <c r="H148" s="12"/>
      <c r="I148" s="255"/>
      <c r="J148" s="12"/>
      <c r="K148" s="12"/>
      <c r="L148" s="12"/>
    </row>
    <row r="149" spans="1:12" ht="40" customHeight="1" x14ac:dyDescent="0.15">
      <c r="A149" s="250" t="s">
        <v>461</v>
      </c>
      <c r="B149" s="16" t="s">
        <v>430</v>
      </c>
      <c r="C149" s="17" t="s">
        <v>523</v>
      </c>
      <c r="D149" s="84" t="s">
        <v>491</v>
      </c>
      <c r="E149" s="17" t="s">
        <v>465</v>
      </c>
      <c r="F149" s="253" t="s">
        <v>538</v>
      </c>
      <c r="G149" s="88" t="s">
        <v>468</v>
      </c>
      <c r="H149" s="12"/>
      <c r="I149" s="253" t="s">
        <v>538</v>
      </c>
      <c r="J149" s="17" t="s">
        <v>469</v>
      </c>
      <c r="K149" s="17" t="s">
        <v>523</v>
      </c>
      <c r="L149" s="87" t="s">
        <v>525</v>
      </c>
    </row>
    <row r="150" spans="1:12" ht="40" customHeight="1" x14ac:dyDescent="0.15">
      <c r="A150" s="251"/>
      <c r="B150" s="16" t="s">
        <v>431</v>
      </c>
      <c r="C150" s="84" t="s">
        <v>524</v>
      </c>
      <c r="D150" s="93"/>
      <c r="E150" s="93"/>
      <c r="F150" s="254"/>
      <c r="G150" s="12"/>
      <c r="H150" s="12"/>
      <c r="I150" s="254"/>
      <c r="J150" s="12"/>
      <c r="K150" s="12"/>
      <c r="L150" s="12"/>
    </row>
    <row r="151" spans="1:12" ht="40" customHeight="1" x14ac:dyDescent="0.15">
      <c r="A151" s="252"/>
      <c r="B151" s="16" t="s">
        <v>432</v>
      </c>
      <c r="C151" s="84" t="s">
        <v>524</v>
      </c>
      <c r="D151" s="17"/>
      <c r="E151" s="17"/>
      <c r="F151" s="255"/>
      <c r="G151" s="12"/>
      <c r="H151" s="12"/>
      <c r="I151" s="255"/>
      <c r="J151" s="12"/>
      <c r="K151" s="12"/>
      <c r="L151" s="12"/>
    </row>
    <row r="152" spans="1:12" ht="40" customHeight="1" x14ac:dyDescent="0.15">
      <c r="A152" s="250" t="s">
        <v>689</v>
      </c>
      <c r="B152" s="16" t="s">
        <v>684</v>
      </c>
      <c r="C152" s="17" t="s">
        <v>618</v>
      </c>
      <c r="D152" s="84" t="s">
        <v>491</v>
      </c>
      <c r="E152" s="17" t="s">
        <v>465</v>
      </c>
      <c r="F152" s="253" t="s">
        <v>687</v>
      </c>
      <c r="G152" s="88" t="s">
        <v>468</v>
      </c>
      <c r="H152" s="12"/>
      <c r="I152" s="253" t="s">
        <v>687</v>
      </c>
      <c r="J152" s="17" t="s">
        <v>469</v>
      </c>
      <c r="K152" s="99" t="s">
        <v>695</v>
      </c>
      <c r="L152" s="87" t="s">
        <v>696</v>
      </c>
    </row>
    <row r="153" spans="1:12" ht="40" customHeight="1" x14ac:dyDescent="0.15">
      <c r="A153" s="251"/>
      <c r="B153" s="16" t="s">
        <v>685</v>
      </c>
      <c r="C153" s="84" t="s">
        <v>695</v>
      </c>
      <c r="D153" s="93"/>
      <c r="E153" s="93"/>
      <c r="F153" s="254"/>
      <c r="G153" s="12"/>
      <c r="H153" s="12"/>
      <c r="I153" s="254"/>
      <c r="J153" s="12"/>
      <c r="K153" s="12"/>
      <c r="L153" s="12"/>
    </row>
    <row r="154" spans="1:12" ht="40" customHeight="1" x14ac:dyDescent="0.15">
      <c r="A154" s="252"/>
      <c r="B154" s="16" t="s">
        <v>686</v>
      </c>
      <c r="C154" s="84" t="s">
        <v>695</v>
      </c>
      <c r="D154" s="17"/>
      <c r="E154" s="17"/>
      <c r="F154" s="255"/>
      <c r="G154" s="12"/>
      <c r="H154" s="12"/>
      <c r="I154" s="255"/>
      <c r="J154" s="12"/>
      <c r="K154" s="12"/>
      <c r="L154" s="12"/>
    </row>
    <row r="155" spans="1:12" ht="40" customHeight="1" x14ac:dyDescent="0.15">
      <c r="A155" s="250" t="s">
        <v>690</v>
      </c>
      <c r="B155" s="16" t="s">
        <v>691</v>
      </c>
      <c r="C155" s="17" t="s">
        <v>622</v>
      </c>
      <c r="D155" s="84" t="s">
        <v>491</v>
      </c>
      <c r="E155" s="17" t="s">
        <v>465</v>
      </c>
      <c r="F155" s="253" t="s">
        <v>694</v>
      </c>
      <c r="G155" s="88" t="s">
        <v>468</v>
      </c>
      <c r="H155" s="12"/>
      <c r="I155" s="253" t="s">
        <v>694</v>
      </c>
      <c r="J155" s="17" t="s">
        <v>469</v>
      </c>
      <c r="K155" s="99" t="s">
        <v>695</v>
      </c>
      <c r="L155" s="87" t="s">
        <v>696</v>
      </c>
    </row>
    <row r="156" spans="1:12" ht="40" customHeight="1" x14ac:dyDescent="0.15">
      <c r="A156" s="251"/>
      <c r="B156" s="16" t="s">
        <v>692</v>
      </c>
      <c r="C156" s="84" t="s">
        <v>695</v>
      </c>
      <c r="D156" s="93"/>
      <c r="E156" s="93"/>
      <c r="F156" s="254"/>
      <c r="G156" s="12"/>
      <c r="H156" s="12"/>
      <c r="I156" s="254"/>
      <c r="J156" s="12"/>
      <c r="K156" s="12"/>
      <c r="L156" s="12"/>
    </row>
    <row r="157" spans="1:12" ht="40" customHeight="1" x14ac:dyDescent="0.15">
      <c r="A157" s="252"/>
      <c r="B157" s="16" t="s">
        <v>693</v>
      </c>
      <c r="C157" s="84" t="s">
        <v>695</v>
      </c>
      <c r="D157" s="17"/>
      <c r="E157" s="17"/>
      <c r="F157" s="255"/>
      <c r="G157" s="12"/>
      <c r="H157" s="12"/>
      <c r="I157" s="255"/>
      <c r="J157" s="12"/>
      <c r="K157" s="12"/>
      <c r="L157" s="12"/>
    </row>
  </sheetData>
  <mergeCells count="132">
    <mergeCell ref="A43:A45"/>
    <mergeCell ref="A46:A48"/>
    <mergeCell ref="A10:A12"/>
    <mergeCell ref="A13:A15"/>
    <mergeCell ref="A16:A18"/>
    <mergeCell ref="A19:A21"/>
    <mergeCell ref="A22:A24"/>
    <mergeCell ref="A124:A126"/>
    <mergeCell ref="A127:A129"/>
    <mergeCell ref="A25:A27"/>
    <mergeCell ref="A130:A132"/>
    <mergeCell ref="A133:A135"/>
    <mergeCell ref="A136:A138"/>
    <mergeCell ref="A77:A79"/>
    <mergeCell ref="A80:A82"/>
    <mergeCell ref="A83:A85"/>
    <mergeCell ref="A86:A88"/>
    <mergeCell ref="A89:A91"/>
    <mergeCell ref="I10:I12"/>
    <mergeCell ref="I13:I15"/>
    <mergeCell ref="I16:I18"/>
    <mergeCell ref="I19:I21"/>
    <mergeCell ref="I22:I24"/>
    <mergeCell ref="A49:A51"/>
    <mergeCell ref="A52:A54"/>
    <mergeCell ref="A55:A57"/>
    <mergeCell ref="A71:A73"/>
    <mergeCell ref="A74:A76"/>
    <mergeCell ref="A58:A60"/>
    <mergeCell ref="A34:A36"/>
    <mergeCell ref="A37:A39"/>
    <mergeCell ref="A40:A42"/>
    <mergeCell ref="F86:F88"/>
    <mergeCell ref="F46:F48"/>
    <mergeCell ref="N115:S115"/>
    <mergeCell ref="N116:S116"/>
    <mergeCell ref="N114:S114"/>
    <mergeCell ref="A121:A123"/>
    <mergeCell ref="A99:A101"/>
    <mergeCell ref="A102:A104"/>
    <mergeCell ref="A112:A114"/>
    <mergeCell ref="A115:A117"/>
    <mergeCell ref="A118:A120"/>
    <mergeCell ref="A105:A107"/>
    <mergeCell ref="I99:I101"/>
    <mergeCell ref="I102:I104"/>
    <mergeCell ref="I118:I120"/>
    <mergeCell ref="F112:F114"/>
    <mergeCell ref="F115:F117"/>
    <mergeCell ref="I112:I114"/>
    <mergeCell ref="I115:I117"/>
    <mergeCell ref="F118:F120"/>
    <mergeCell ref="F105:F107"/>
    <mergeCell ref="I105:I107"/>
    <mergeCell ref="F10:F12"/>
    <mergeCell ref="F13:F15"/>
    <mergeCell ref="F16:F18"/>
    <mergeCell ref="F71:F73"/>
    <mergeCell ref="F19:F21"/>
    <mergeCell ref="F22:F24"/>
    <mergeCell ref="F49:F51"/>
    <mergeCell ref="F52:F54"/>
    <mergeCell ref="F55:F57"/>
    <mergeCell ref="F34:F36"/>
    <mergeCell ref="F37:F39"/>
    <mergeCell ref="F40:F42"/>
    <mergeCell ref="F43:F45"/>
    <mergeCell ref="F58:F60"/>
    <mergeCell ref="F25:F27"/>
    <mergeCell ref="I34:I36"/>
    <mergeCell ref="I37:I39"/>
    <mergeCell ref="I40:I42"/>
    <mergeCell ref="I43:I45"/>
    <mergeCell ref="I46:I48"/>
    <mergeCell ref="I49:I51"/>
    <mergeCell ref="I52:I54"/>
    <mergeCell ref="I55:I57"/>
    <mergeCell ref="I71:I73"/>
    <mergeCell ref="I25:I27"/>
    <mergeCell ref="A28:A30"/>
    <mergeCell ref="F28:F30"/>
    <mergeCell ref="I28:I30"/>
    <mergeCell ref="F149:F151"/>
    <mergeCell ref="I143:I145"/>
    <mergeCell ref="I146:I148"/>
    <mergeCell ref="I149:I151"/>
    <mergeCell ref="F121:F123"/>
    <mergeCell ref="I121:I123"/>
    <mergeCell ref="F143:F145"/>
    <mergeCell ref="F146:F148"/>
    <mergeCell ref="F124:F126"/>
    <mergeCell ref="I124:I126"/>
    <mergeCell ref="F127:F129"/>
    <mergeCell ref="I127:I129"/>
    <mergeCell ref="F130:F132"/>
    <mergeCell ref="I130:I132"/>
    <mergeCell ref="F133:F135"/>
    <mergeCell ref="I133:I135"/>
    <mergeCell ref="F99:F101"/>
    <mergeCell ref="F102:F104"/>
    <mergeCell ref="A92:A94"/>
    <mergeCell ref="F92:F94"/>
    <mergeCell ref="I92:I94"/>
    <mergeCell ref="I58:I60"/>
    <mergeCell ref="A61:A63"/>
    <mergeCell ref="F61:F63"/>
    <mergeCell ref="I61:I63"/>
    <mergeCell ref="A64:A66"/>
    <mergeCell ref="F64:F66"/>
    <mergeCell ref="I64:I66"/>
    <mergeCell ref="F89:F91"/>
    <mergeCell ref="I74:I76"/>
    <mergeCell ref="I77:I79"/>
    <mergeCell ref="I80:I82"/>
    <mergeCell ref="I83:I85"/>
    <mergeCell ref="I86:I88"/>
    <mergeCell ref="I89:I91"/>
    <mergeCell ref="F74:F76"/>
    <mergeCell ref="F77:F79"/>
    <mergeCell ref="F80:F82"/>
    <mergeCell ref="F83:F85"/>
    <mergeCell ref="A152:A154"/>
    <mergeCell ref="F152:F154"/>
    <mergeCell ref="I152:I154"/>
    <mergeCell ref="A155:A157"/>
    <mergeCell ref="F155:F157"/>
    <mergeCell ref="I155:I157"/>
    <mergeCell ref="F136:F138"/>
    <mergeCell ref="I136:I138"/>
    <mergeCell ref="A143:A145"/>
    <mergeCell ref="A146:A148"/>
    <mergeCell ref="A149:A15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CF1A1-CAD7-7A42-8B0A-DD7BB95C2BC6}">
  <dimension ref="A3:I96"/>
  <sheetViews>
    <sheetView zoomScale="141" workbookViewId="0">
      <selection activeCell="C87" sqref="C87"/>
    </sheetView>
  </sheetViews>
  <sheetFormatPr baseColWidth="10" defaultColWidth="10.83203125" defaultRowHeight="14" x14ac:dyDescent="0.15"/>
  <cols>
    <col min="4" max="4" width="12.5" customWidth="1"/>
  </cols>
  <sheetData>
    <row r="3" spans="1:9" x14ac:dyDescent="0.15">
      <c r="A3" s="43" t="s">
        <v>116</v>
      </c>
      <c r="B3" s="44" t="s">
        <v>20</v>
      </c>
    </row>
    <row r="4" spans="1:9" ht="60" x14ac:dyDescent="0.15">
      <c r="B4" s="40" t="s">
        <v>117</v>
      </c>
      <c r="C4" s="14" t="s">
        <v>82</v>
      </c>
      <c r="D4" s="14" t="s">
        <v>83</v>
      </c>
      <c r="E4" s="14" t="s">
        <v>84</v>
      </c>
      <c r="F4" s="14" t="s">
        <v>85</v>
      </c>
      <c r="G4" s="14" t="s">
        <v>63</v>
      </c>
      <c r="H4" s="14" t="s">
        <v>86</v>
      </c>
      <c r="I4" s="24" t="s">
        <v>87</v>
      </c>
    </row>
    <row r="5" spans="1:9" x14ac:dyDescent="0.15">
      <c r="B5" s="12" t="s">
        <v>51</v>
      </c>
      <c r="C5" s="41">
        <f>AVERAGE('8.1 ค่าน้ำหนักสาขาการจัดการน้ำ'!C4:C6)</f>
        <v>24.333333333333332</v>
      </c>
      <c r="D5" s="41">
        <f>AVERAGE('8.1 ค่าน้ำหนักสาขาการจัดการน้ำ'!D4:D6)</f>
        <v>12.666666666666666</v>
      </c>
      <c r="E5" s="41">
        <f>AVERAGE('8.1 ค่าน้ำหนักสาขาการจัดการน้ำ'!E4:E6)</f>
        <v>13.333333333333334</v>
      </c>
      <c r="F5" s="41">
        <f>AVERAGE('8.1 ค่าน้ำหนักสาขาการจัดการน้ำ'!F4:F6)</f>
        <v>19</v>
      </c>
      <c r="G5" s="41">
        <f>AVERAGE('8.1 ค่าน้ำหนักสาขาการจัดการน้ำ'!G4:G6)</f>
        <v>12.666666666666666</v>
      </c>
      <c r="H5" s="41">
        <f>AVERAGE('8.1 ค่าน้ำหนักสาขาการจัดการน้ำ'!H4:H6)</f>
        <v>4</v>
      </c>
      <c r="I5" s="45">
        <f>SUM(C5:H5)</f>
        <v>86.000000000000014</v>
      </c>
    </row>
    <row r="6" spans="1:9" x14ac:dyDescent="0.15">
      <c r="B6" s="12" t="s">
        <v>52</v>
      </c>
      <c r="C6" s="41">
        <f>AVERAGE('8.1 ค่าน้ำหนักสาขาการจัดการน้ำ'!C7:C9)</f>
        <v>17.666666666666668</v>
      </c>
      <c r="D6" s="41">
        <f>AVERAGE('8.1 ค่าน้ำหนักสาขาการจัดการน้ำ'!D7:D9)</f>
        <v>10.666666666666666</v>
      </c>
      <c r="E6" s="41">
        <f>AVERAGE('8.1 ค่าน้ำหนักสาขาการจัดการน้ำ'!E7:E9)</f>
        <v>11.666666666666666</v>
      </c>
      <c r="F6" s="41">
        <f>AVERAGE('8.1 ค่าน้ำหนักสาขาการจัดการน้ำ'!F7:F9)</f>
        <v>15</v>
      </c>
      <c r="G6" s="41">
        <f>AVERAGE('8.1 ค่าน้ำหนักสาขาการจัดการน้ำ'!G7:G9)</f>
        <v>10</v>
      </c>
      <c r="H6" s="41">
        <f>AVERAGE('8.1 ค่าน้ำหนักสาขาการจัดการน้ำ'!H7:H9)</f>
        <v>5.333333333333333</v>
      </c>
      <c r="I6" s="45">
        <f>SUM(C6:H6)</f>
        <v>70.333333333333329</v>
      </c>
    </row>
    <row r="7" spans="1:9" x14ac:dyDescent="0.15">
      <c r="B7" s="12" t="s">
        <v>53</v>
      </c>
      <c r="C7" s="41">
        <f>AVERAGE('8.1 ค่าน้ำหนักสาขาการจัดการน้ำ'!C10:C12)</f>
        <v>20</v>
      </c>
      <c r="D7" s="41">
        <f>AVERAGE('8.1 ค่าน้ำหนักสาขาการจัดการน้ำ'!D10:D12)</f>
        <v>13.333333333333334</v>
      </c>
      <c r="E7" s="41">
        <f>AVERAGE('8.1 ค่าน้ำหนักสาขาการจัดการน้ำ'!E10:E12)</f>
        <v>11</v>
      </c>
      <c r="F7" s="41">
        <f>AVERAGE('8.1 ค่าน้ำหนักสาขาการจัดการน้ำ'!F10:F12)</f>
        <v>13.333333333333334</v>
      </c>
      <c r="G7" s="41">
        <f>AVERAGE('8.1 ค่าน้ำหนักสาขาการจัดการน้ำ'!G10:G12)</f>
        <v>10.666666666666666</v>
      </c>
      <c r="H7" s="41">
        <f>AVERAGE('8.1 ค่าน้ำหนักสาขาการจัดการน้ำ'!H10:H12)</f>
        <v>5.333333333333333</v>
      </c>
      <c r="I7" s="45">
        <f>SUM(C7:H7)</f>
        <v>73.666666666666671</v>
      </c>
    </row>
    <row r="8" spans="1:9" x14ac:dyDescent="0.15">
      <c r="B8" s="12" t="s">
        <v>54</v>
      </c>
      <c r="C8" s="41">
        <f>AVERAGE('8.1 ค่าน้ำหนักสาขาการจัดการน้ำ'!C13:C15)</f>
        <v>15</v>
      </c>
      <c r="D8" s="41">
        <f>AVERAGE('8.1 ค่าน้ำหนักสาขาการจัดการน้ำ'!D13:D15)</f>
        <v>13.333333333333334</v>
      </c>
      <c r="E8" s="41">
        <f>AVERAGE('8.1 ค่าน้ำหนักสาขาการจัดการน้ำ'!E13:E15)</f>
        <v>9.3333333333333339</v>
      </c>
      <c r="F8" s="41">
        <f>AVERAGE('8.1 ค่าน้ำหนักสาขาการจัดการน้ำ'!F13:F15)</f>
        <v>10</v>
      </c>
      <c r="G8" s="41">
        <f>AVERAGE('8.1 ค่าน้ำหนักสาขาการจัดการน้ำ'!G13:G15)</f>
        <v>10.666666666666666</v>
      </c>
      <c r="H8" s="41">
        <f>AVERAGE('8.1 ค่าน้ำหนักสาขาการจัดการน้ำ'!H13:H15)</f>
        <v>5.333333333333333</v>
      </c>
      <c r="I8" s="45">
        <f>SUM(C8:H8)</f>
        <v>63.666666666666671</v>
      </c>
    </row>
    <row r="9" spans="1:9" x14ac:dyDescent="0.15">
      <c r="B9" s="12" t="s">
        <v>55</v>
      </c>
      <c r="C9" s="41">
        <f>AVERAGE('8.1 ค่าน้ำหนักสาขาการจัดการน้ำ'!C16:C18)</f>
        <v>18</v>
      </c>
      <c r="D9" s="41">
        <f>AVERAGE('8.1 ค่าน้ำหนักสาขาการจัดการน้ำ'!D16:D18)</f>
        <v>11</v>
      </c>
      <c r="E9" s="41">
        <f>AVERAGE('8.1 ค่าน้ำหนักสาขาการจัดการน้ำ'!E16:E18)</f>
        <v>12.666666666666666</v>
      </c>
      <c r="F9" s="41">
        <f>AVERAGE('8.1 ค่าน้ำหนักสาขาการจัดการน้ำ'!F16:F18)</f>
        <v>11.333333333333334</v>
      </c>
      <c r="G9" s="41">
        <f>AVERAGE('8.1 ค่าน้ำหนักสาขาการจัดการน้ำ'!G16:G18)</f>
        <v>11.666666666666666</v>
      </c>
      <c r="H9" s="41">
        <f>AVERAGE('8.1 ค่าน้ำหนักสาขาการจัดการน้ำ'!H16:H18)</f>
        <v>5</v>
      </c>
      <c r="I9" s="45">
        <f>SUM(C9:H9)</f>
        <v>69.666666666666671</v>
      </c>
    </row>
    <row r="10" spans="1:9" x14ac:dyDescent="0.15">
      <c r="B10" s="12"/>
      <c r="C10" s="41"/>
      <c r="D10" s="41"/>
      <c r="E10" s="41"/>
      <c r="F10" s="41"/>
      <c r="G10" s="41"/>
      <c r="H10" s="41"/>
      <c r="I10" s="41"/>
    </row>
    <row r="11" spans="1:9" x14ac:dyDescent="0.15">
      <c r="B11" s="12"/>
      <c r="C11" s="41"/>
      <c r="D11" s="41"/>
      <c r="E11" s="41"/>
      <c r="F11" s="41"/>
      <c r="G11" s="41"/>
      <c r="H11" s="41"/>
      <c r="I11" s="41"/>
    </row>
    <row r="12" spans="1:9" x14ac:dyDescent="0.15">
      <c r="B12" s="12"/>
      <c r="C12" s="41"/>
      <c r="D12" s="41"/>
      <c r="E12" s="41"/>
      <c r="F12" s="41"/>
      <c r="G12" s="41"/>
      <c r="H12" s="41"/>
      <c r="I12" s="41"/>
    </row>
    <row r="13" spans="1:9" x14ac:dyDescent="0.15">
      <c r="B13" s="12"/>
      <c r="C13" s="41"/>
      <c r="D13" s="41"/>
      <c r="E13" s="41"/>
      <c r="F13" s="41"/>
      <c r="G13" s="41"/>
      <c r="H13" s="41"/>
      <c r="I13" s="41"/>
    </row>
    <row r="14" spans="1:9" x14ac:dyDescent="0.15">
      <c r="B14" s="12"/>
      <c r="C14" s="41"/>
      <c r="D14" s="41"/>
      <c r="E14" s="41"/>
      <c r="F14" s="41"/>
      <c r="G14" s="41"/>
      <c r="H14" s="41"/>
      <c r="I14" s="41"/>
    </row>
    <row r="15" spans="1:9" x14ac:dyDescent="0.15">
      <c r="B15" s="12"/>
      <c r="C15" s="41"/>
      <c r="D15" s="41"/>
      <c r="E15" s="41"/>
      <c r="F15" s="41"/>
      <c r="G15" s="41"/>
      <c r="H15" s="41"/>
      <c r="I15" s="41"/>
    </row>
    <row r="16" spans="1:9" x14ac:dyDescent="0.15">
      <c r="B16" s="12"/>
      <c r="C16" s="41"/>
      <c r="D16" s="41"/>
      <c r="E16" s="41"/>
      <c r="F16" s="41"/>
      <c r="G16" s="41"/>
      <c r="H16" s="41"/>
      <c r="I16" s="41"/>
    </row>
    <row r="19" spans="1:9" x14ac:dyDescent="0.15">
      <c r="A19" s="43" t="s">
        <v>116</v>
      </c>
      <c r="B19" s="44" t="s">
        <v>21</v>
      </c>
    </row>
    <row r="20" spans="1:9" ht="60" x14ac:dyDescent="0.15">
      <c r="B20" s="40" t="s">
        <v>117</v>
      </c>
      <c r="C20" s="14" t="s">
        <v>82</v>
      </c>
      <c r="D20" s="14" t="s">
        <v>83</v>
      </c>
      <c r="E20" s="14" t="s">
        <v>84</v>
      </c>
      <c r="F20" s="14" t="s">
        <v>85</v>
      </c>
      <c r="G20" s="14" t="s">
        <v>63</v>
      </c>
      <c r="H20" s="14" t="s">
        <v>86</v>
      </c>
      <c r="I20" s="24" t="s">
        <v>87</v>
      </c>
    </row>
    <row r="21" spans="1:9" x14ac:dyDescent="0.15">
      <c r="B21" s="12" t="s">
        <v>51</v>
      </c>
      <c r="C21" s="41">
        <f>AVERAGE('8.2 ค่าน้ำหนักสาขาการเกษตร'!C4:C7)</f>
        <v>22.25</v>
      </c>
      <c r="D21" s="41">
        <f>AVERAGE('8.2 ค่าน้ำหนักสาขาการเกษตร'!D4:D7)</f>
        <v>11.25</v>
      </c>
      <c r="E21" s="41">
        <f>AVERAGE('8.2 ค่าน้ำหนักสาขาการเกษตร'!E4:E7)</f>
        <v>14.5</v>
      </c>
      <c r="F21" s="41">
        <f>AVERAGE('8.2 ค่าน้ำหนักสาขาการเกษตร'!F4:F7)</f>
        <v>19.5</v>
      </c>
      <c r="G21" s="41">
        <f>AVERAGE('8.2 ค่าน้ำหนักสาขาการเกษตร'!G4:G7)</f>
        <v>12</v>
      </c>
      <c r="H21" s="41">
        <f>AVERAGE('8.2 ค่าน้ำหนักสาขาการเกษตร'!H4:H7)</f>
        <v>9.5</v>
      </c>
      <c r="I21" s="45">
        <f>SUM(C21:H21)</f>
        <v>89</v>
      </c>
    </row>
    <row r="22" spans="1:9" x14ac:dyDescent="0.15">
      <c r="B22" s="12" t="s">
        <v>52</v>
      </c>
      <c r="C22" s="41">
        <f>AVERAGE('8.2 ค่าน้ำหนักสาขาการเกษตร'!C8:C11)</f>
        <v>18.75</v>
      </c>
      <c r="D22" s="41">
        <f>AVERAGE('8.2 ค่าน้ำหนักสาขาการเกษตร'!D8:D11)</f>
        <v>12.5</v>
      </c>
      <c r="E22" s="41">
        <f>AVERAGE('8.2 ค่าน้ำหนักสาขาการเกษตร'!E8:E11)</f>
        <v>13</v>
      </c>
      <c r="F22" s="41">
        <f>AVERAGE('8.2 ค่าน้ำหนักสาขาการเกษตร'!F8:F11)</f>
        <v>17</v>
      </c>
      <c r="G22" s="41">
        <f>AVERAGE('8.2 ค่าน้ำหนักสาขาการเกษตร'!G8:G11)</f>
        <v>13</v>
      </c>
      <c r="H22" s="41">
        <f>AVERAGE('8.2 ค่าน้ำหนักสาขาการเกษตร'!H8:H11)</f>
        <v>8</v>
      </c>
      <c r="I22" s="45">
        <f t="shared" ref="I22:I28" si="0">SUM(C22:H22)</f>
        <v>82.25</v>
      </c>
    </row>
    <row r="23" spans="1:9" x14ac:dyDescent="0.15">
      <c r="B23" s="12" t="s">
        <v>53</v>
      </c>
      <c r="C23" s="41">
        <f>AVERAGE('8.2 ค่าน้ำหนักสาขาการเกษตร'!C12:C15)</f>
        <v>17.75</v>
      </c>
      <c r="D23" s="41">
        <f>AVERAGE('8.2 ค่าน้ำหนักสาขาการเกษตร'!D12:D15)</f>
        <v>13.75</v>
      </c>
      <c r="E23" s="41">
        <f>AVERAGE('8.2 ค่าน้ำหนักสาขาการเกษตร'!E12:E15)</f>
        <v>12.75</v>
      </c>
      <c r="F23" s="41">
        <f>AVERAGE('8.2 ค่าน้ำหนักสาขาการเกษตร'!F12:F15)</f>
        <v>17.5</v>
      </c>
      <c r="G23" s="41">
        <f>AVERAGE('8.2 ค่าน้ำหนักสาขาการเกษตร'!G12:G15)</f>
        <v>13</v>
      </c>
      <c r="H23" s="41">
        <f>AVERAGE('8.2 ค่าน้ำหนักสาขาการเกษตร'!H12:H15)</f>
        <v>7.25</v>
      </c>
      <c r="I23" s="45">
        <f t="shared" si="0"/>
        <v>82</v>
      </c>
    </row>
    <row r="24" spans="1:9" x14ac:dyDescent="0.15">
      <c r="B24" s="12" t="s">
        <v>54</v>
      </c>
      <c r="C24" s="41">
        <f>AVERAGE('8.2 ค่าน้ำหนักสาขาการเกษตร'!C16:C20)</f>
        <v>18.2</v>
      </c>
      <c r="D24" s="41">
        <f>AVERAGE('8.2 ค่าน้ำหนักสาขาการเกษตร'!D16:D20)</f>
        <v>11.8</v>
      </c>
      <c r="E24" s="41">
        <f>AVERAGE('8.2 ค่าน้ำหนักสาขาการเกษตร'!E16:E20)</f>
        <v>13.2</v>
      </c>
      <c r="F24" s="41">
        <f>AVERAGE('8.2 ค่าน้ำหนักสาขาการเกษตร'!F16:F20)</f>
        <v>16.8</v>
      </c>
      <c r="G24" s="41">
        <f>AVERAGE('8.2 ค่าน้ำหนักสาขาการเกษตร'!G16:G20)</f>
        <v>11.6</v>
      </c>
      <c r="H24" s="41">
        <f>AVERAGE('8.2 ค่าน้ำหนักสาขาการเกษตร'!H16:H20)</f>
        <v>7</v>
      </c>
      <c r="I24" s="45">
        <f t="shared" si="0"/>
        <v>78.599999999999994</v>
      </c>
    </row>
    <row r="25" spans="1:9" x14ac:dyDescent="0.15">
      <c r="B25" s="12" t="s">
        <v>55</v>
      </c>
      <c r="C25" s="41">
        <f>AVERAGE('8.2 ค่าน้ำหนักสาขาการเกษตร'!C20:C23)</f>
        <v>18.75</v>
      </c>
      <c r="D25" s="41">
        <f>AVERAGE('8.2 ค่าน้ำหนักสาขาการเกษตร'!D20:D23)</f>
        <v>12.5</v>
      </c>
      <c r="E25" s="41">
        <f>AVERAGE('8.2 ค่าน้ำหนักสาขาการเกษตร'!E20:E23)</f>
        <v>14.25</v>
      </c>
      <c r="F25" s="41">
        <f>AVERAGE('8.2 ค่าน้ำหนักสาขาการเกษตร'!F20:F23)</f>
        <v>18</v>
      </c>
      <c r="G25" s="41">
        <f>AVERAGE('8.2 ค่าน้ำหนักสาขาการเกษตร'!G20:G23)</f>
        <v>12.5</v>
      </c>
      <c r="H25" s="41">
        <f>AVERAGE('8.2 ค่าน้ำหนักสาขาการเกษตร'!H20:H23)</f>
        <v>7</v>
      </c>
      <c r="I25" s="45">
        <f t="shared" si="0"/>
        <v>83</v>
      </c>
    </row>
    <row r="26" spans="1:9" x14ac:dyDescent="0.15">
      <c r="B26" s="12" t="s">
        <v>56</v>
      </c>
      <c r="C26" s="41">
        <f>AVERAGE('8.2 ค่าน้ำหนักสาขาการเกษตร'!C24:C27)</f>
        <v>20</v>
      </c>
      <c r="D26" s="41">
        <f>AVERAGE('8.2 ค่าน้ำหนักสาขาการเกษตร'!D24:D27)</f>
        <v>12.5</v>
      </c>
      <c r="E26" s="41">
        <f>AVERAGE('8.2 ค่าน้ำหนักสาขาการเกษตร'!E24:E27)</f>
        <v>14</v>
      </c>
      <c r="F26" s="41">
        <f>AVERAGE('8.2 ค่าน้ำหนักสาขาการเกษตร'!F24:F27)</f>
        <v>17.5</v>
      </c>
      <c r="G26" s="41">
        <f>AVERAGE('8.2 ค่าน้ำหนักสาขาการเกษตร'!G24:G27)</f>
        <v>11.25</v>
      </c>
      <c r="H26" s="41">
        <f>AVERAGE('8.2 ค่าน้ำหนักสาขาการเกษตร'!H24:H27)</f>
        <v>7.25</v>
      </c>
      <c r="I26" s="45">
        <f t="shared" si="0"/>
        <v>82.5</v>
      </c>
    </row>
    <row r="27" spans="1:9" x14ac:dyDescent="0.15">
      <c r="B27" s="12" t="s">
        <v>57</v>
      </c>
      <c r="C27" s="41">
        <f>AVERAGE('8.2 ค่าน้ำหนักสาขาการเกษตร'!C28:C31)</f>
        <v>17.5</v>
      </c>
      <c r="D27" s="41">
        <f>AVERAGE('8.2 ค่าน้ำหนักสาขาการเกษตร'!D28:D31)</f>
        <v>13.75</v>
      </c>
      <c r="E27" s="41">
        <f>AVERAGE('8.2 ค่าน้ำหนักสาขาการเกษตร'!E28:E31)</f>
        <v>13.75</v>
      </c>
      <c r="F27" s="41">
        <f>AVERAGE('8.2 ค่าน้ำหนักสาขาการเกษตร'!F28:F31)</f>
        <v>17.5</v>
      </c>
      <c r="G27" s="41">
        <f>AVERAGE('8.2 ค่าน้ำหนักสาขาการเกษตร'!G28:G31)</f>
        <v>12.5</v>
      </c>
      <c r="H27" s="41">
        <f>AVERAGE('8.2 ค่าน้ำหนักสาขาการเกษตร'!H28:H31)</f>
        <v>5.75</v>
      </c>
      <c r="I27" s="45">
        <f t="shared" si="0"/>
        <v>80.75</v>
      </c>
    </row>
    <row r="28" spans="1:9" x14ac:dyDescent="0.15">
      <c r="B28" s="12" t="s">
        <v>58</v>
      </c>
      <c r="C28" s="41">
        <f>AVERAGE('8.2 ค่าน้ำหนักสาขาการเกษตร'!C32:C35)</f>
        <v>17.5</v>
      </c>
      <c r="D28" s="41">
        <f>AVERAGE('8.2 ค่าน้ำหนักสาขาการเกษตร'!D32:D35)</f>
        <v>13.75</v>
      </c>
      <c r="E28" s="41">
        <f>AVERAGE('8.2 ค่าน้ำหนักสาขาการเกษตร'!E32:E35)</f>
        <v>13.75</v>
      </c>
      <c r="F28" s="41">
        <f>AVERAGE('8.2 ค่าน้ำหนักสาขาการเกษตร'!F32:F35)</f>
        <v>17.5</v>
      </c>
      <c r="G28" s="41">
        <f>AVERAGE('8.2 ค่าน้ำหนักสาขาการเกษตร'!G32:G35)</f>
        <v>12.5</v>
      </c>
      <c r="H28" s="41">
        <f>AVERAGE('8.2 ค่าน้ำหนักสาขาการเกษตร'!H32:H35)</f>
        <v>5.75</v>
      </c>
      <c r="I28" s="45">
        <f t="shared" si="0"/>
        <v>80.75</v>
      </c>
    </row>
    <row r="29" spans="1:9" x14ac:dyDescent="0.15">
      <c r="B29" s="12"/>
      <c r="C29" s="41"/>
      <c r="D29" s="12"/>
      <c r="E29" s="12"/>
      <c r="F29" s="12"/>
      <c r="G29" s="12"/>
      <c r="H29" s="12"/>
      <c r="I29" s="12"/>
    </row>
    <row r="30" spans="1:9" x14ac:dyDescent="0.15">
      <c r="B30" s="12"/>
      <c r="C30" s="41"/>
      <c r="D30" s="12"/>
      <c r="E30" s="12" t="s">
        <v>123</v>
      </c>
      <c r="F30" s="12"/>
      <c r="G30" s="12"/>
      <c r="H30" s="12"/>
      <c r="I30" s="12"/>
    </row>
    <row r="31" spans="1:9" x14ac:dyDescent="0.15">
      <c r="B31" s="12"/>
      <c r="C31" s="41"/>
      <c r="D31" s="12"/>
      <c r="E31" s="12"/>
      <c r="F31" s="12"/>
      <c r="G31" s="12"/>
      <c r="H31" s="12"/>
      <c r="I31" s="12"/>
    </row>
    <row r="32" spans="1:9" x14ac:dyDescent="0.15">
      <c r="B32" s="12"/>
      <c r="C32" s="41"/>
      <c r="D32" s="12"/>
      <c r="E32" s="12"/>
      <c r="F32" s="12"/>
      <c r="G32" s="12"/>
      <c r="H32" s="12"/>
      <c r="I32" s="12"/>
    </row>
    <row r="35" spans="1:9" x14ac:dyDescent="0.15">
      <c r="A35" s="43" t="s">
        <v>116</v>
      </c>
      <c r="B35" s="44" t="s">
        <v>23</v>
      </c>
    </row>
    <row r="36" spans="1:9" ht="60" x14ac:dyDescent="0.15">
      <c r="B36" s="40" t="s">
        <v>117</v>
      </c>
      <c r="C36" s="14" t="s">
        <v>82</v>
      </c>
      <c r="D36" s="14" t="s">
        <v>83</v>
      </c>
      <c r="E36" s="14" t="s">
        <v>84</v>
      </c>
      <c r="F36" s="14" t="s">
        <v>85</v>
      </c>
      <c r="G36" s="14" t="s">
        <v>63</v>
      </c>
      <c r="H36" s="14" t="s">
        <v>86</v>
      </c>
      <c r="I36" s="24" t="s">
        <v>87</v>
      </c>
    </row>
    <row r="37" spans="1:9" x14ac:dyDescent="0.15">
      <c r="B37" s="12" t="s">
        <v>51</v>
      </c>
      <c r="C37" s="41">
        <f>AVERAGE('8.3 ค่าน้ำหนักสาขาการท่องเที่ยว'!C4:C6)</f>
        <v>25</v>
      </c>
      <c r="D37" s="41">
        <f>AVERAGE('8.3 ค่าน้ำหนักสาขาการท่องเที่ยว'!D4:D6)</f>
        <v>12.333333333333334</v>
      </c>
      <c r="E37" s="41">
        <f>AVERAGE('8.3 ค่าน้ำหนักสาขาการท่องเที่ยว'!E4:E6)</f>
        <v>13.333333333333334</v>
      </c>
      <c r="F37" s="41">
        <f>AVERAGE('8.3 ค่าน้ำหนักสาขาการท่องเที่ยว'!F4:F6)</f>
        <v>17.666666666666668</v>
      </c>
      <c r="G37" s="41">
        <f>AVERAGE('8.3 ค่าน้ำหนักสาขาการท่องเที่ยว'!G4:G6)</f>
        <v>5.666666666666667</v>
      </c>
      <c r="H37" s="41">
        <f>AVERAGE('8.3 ค่าน้ำหนักสาขาการท่องเที่ยว'!H4:H6)</f>
        <v>8.6666666666666661</v>
      </c>
      <c r="I37" s="45">
        <f>SUM(C37:H37)</f>
        <v>82.666666666666686</v>
      </c>
    </row>
    <row r="38" spans="1:9" x14ac:dyDescent="0.15">
      <c r="B38" s="12" t="s">
        <v>52</v>
      </c>
      <c r="C38" s="41">
        <f>AVERAGE('8.3 ค่าน้ำหนักสาขาการท่องเที่ยว'!C7:C9)</f>
        <v>25</v>
      </c>
      <c r="D38" s="41">
        <f>AVERAGE('8.3 ค่าน้ำหนักสาขาการท่องเที่ยว'!D7:D9)</f>
        <v>12.333333333333334</v>
      </c>
      <c r="E38" s="41">
        <f>AVERAGE('8.3 ค่าน้ำหนักสาขาการท่องเที่ยว'!E7:E9)</f>
        <v>12.666666666666666</v>
      </c>
      <c r="F38" s="41">
        <f>AVERAGE('8.3 ค่าน้ำหนักสาขาการท่องเที่ยว'!F7:F9)</f>
        <v>17</v>
      </c>
      <c r="G38" s="41">
        <f>AVERAGE('8.3 ค่าน้ำหนักสาขาการท่องเที่ยว'!G7:G9)</f>
        <v>5.666666666666667</v>
      </c>
      <c r="H38" s="41">
        <f>AVERAGE('8.3 ค่าน้ำหนักสาขาการท่องเที่ยว'!H7:H9)</f>
        <v>7</v>
      </c>
      <c r="I38" s="45">
        <f t="shared" ref="I38:I43" si="1">SUM(C38:H38)</f>
        <v>79.666666666666671</v>
      </c>
    </row>
    <row r="39" spans="1:9" x14ac:dyDescent="0.15">
      <c r="B39" s="12" t="s">
        <v>53</v>
      </c>
      <c r="C39" s="41">
        <f>AVERAGE('8.3 ค่าน้ำหนักสาขาการท่องเที่ยว'!C10:C12)</f>
        <v>21.666666666666668</v>
      </c>
      <c r="D39" s="41">
        <f>AVERAGE('8.3 ค่าน้ำหนักสาขาการท่องเที่ยว'!D10:D12)</f>
        <v>11.666666666666666</v>
      </c>
      <c r="E39" s="41">
        <f>AVERAGE('8.3 ค่าน้ำหนักสาขาการท่องเที่ยว'!E10:E12)</f>
        <v>12.333333333333334</v>
      </c>
      <c r="F39" s="41">
        <f>AVERAGE('8.3 ค่าน้ำหนักสาขาการท่องเที่ยว'!F10:F12)</f>
        <v>16.333333333333332</v>
      </c>
      <c r="G39" s="41">
        <f>AVERAGE('8.3 ค่าน้ำหนักสาขาการท่องเที่ยว'!G10:G12)</f>
        <v>5</v>
      </c>
      <c r="H39" s="41">
        <f>AVERAGE('8.3 ค่าน้ำหนักสาขาการท่องเที่ยว'!H10:H12)</f>
        <v>7.666666666666667</v>
      </c>
      <c r="I39" s="45">
        <f t="shared" si="1"/>
        <v>74.666666666666671</v>
      </c>
    </row>
    <row r="40" spans="1:9" x14ac:dyDescent="0.15">
      <c r="B40" s="12" t="s">
        <v>54</v>
      </c>
      <c r="C40" s="41">
        <f>AVERAGE('8.3 ค่าน้ำหนักสาขาการท่องเที่ยว'!C13:C15)</f>
        <v>22.333333333333332</v>
      </c>
      <c r="D40" s="41">
        <f>AVERAGE('8.3 ค่าน้ำหนักสาขาการท่องเที่ยว'!D13:D15)</f>
        <v>14.333333333333334</v>
      </c>
      <c r="E40" s="41">
        <f>AVERAGE('8.3 ค่าน้ำหนักสาขาการท่องเที่ยว'!E13:E15)</f>
        <v>14</v>
      </c>
      <c r="F40" s="41">
        <f>AVERAGE('8.3 ค่าน้ำหนักสาขาการท่องเที่ยว'!F13:F15)</f>
        <v>18.666666666666668</v>
      </c>
      <c r="G40" s="41">
        <f>AVERAGE('8.3 ค่าน้ำหนักสาขาการท่องเที่ยว'!G13:G15)</f>
        <v>8</v>
      </c>
      <c r="H40" s="41">
        <f>AVERAGE('8.3 ค่าน้ำหนักสาขาการท่องเที่ยว'!H13:H15)</f>
        <v>8.3333333333333339</v>
      </c>
      <c r="I40" s="45">
        <f t="shared" si="1"/>
        <v>85.666666666666657</v>
      </c>
    </row>
    <row r="41" spans="1:9" x14ac:dyDescent="0.15">
      <c r="B41" s="12" t="s">
        <v>55</v>
      </c>
      <c r="C41" s="41">
        <f>AVERAGE('8.3 ค่าน้ำหนักสาขาการท่องเที่ยว'!C16:C18)</f>
        <v>20.666666666666668</v>
      </c>
      <c r="D41" s="41">
        <f>AVERAGE('8.3 ค่าน้ำหนักสาขาการท่องเที่ยว'!D16:D18)</f>
        <v>13.666666666666666</v>
      </c>
      <c r="E41" s="41">
        <f>AVERAGE('8.3 ค่าน้ำหนักสาขาการท่องเที่ยว'!E16:E18)</f>
        <v>12.333333333333334</v>
      </c>
      <c r="F41" s="41">
        <f>AVERAGE('8.3 ค่าน้ำหนักสาขาการท่องเที่ยว'!F16:F18)</f>
        <v>17.333333333333332</v>
      </c>
      <c r="G41" s="41">
        <f>AVERAGE('8.3 ค่าน้ำหนักสาขาการท่องเที่ยว'!G16:G18)</f>
        <v>9</v>
      </c>
      <c r="H41" s="41">
        <f>AVERAGE('8.3 ค่าน้ำหนักสาขาการท่องเที่ยว'!H16:H18)</f>
        <v>7</v>
      </c>
      <c r="I41" s="45">
        <f t="shared" si="1"/>
        <v>80</v>
      </c>
    </row>
    <row r="42" spans="1:9" x14ac:dyDescent="0.15">
      <c r="B42" s="12" t="s">
        <v>56</v>
      </c>
      <c r="C42" s="41">
        <f>AVERAGE('8.3 ค่าน้ำหนักสาขาการท่องเที่ยว'!C19:C21)</f>
        <v>18</v>
      </c>
      <c r="D42" s="41">
        <f>AVERAGE('8.3 ค่าน้ำหนักสาขาการท่องเที่ยว'!D19:D21)</f>
        <v>12.666666666666666</v>
      </c>
      <c r="E42" s="41">
        <f>AVERAGE('8.3 ค่าน้ำหนักสาขาการท่องเที่ยว'!E19:E21)</f>
        <v>9</v>
      </c>
      <c r="F42" s="41">
        <f>AVERAGE('8.3 ค่าน้ำหนักสาขาการท่องเที่ยว'!F19:F21)</f>
        <v>14.666666666666666</v>
      </c>
      <c r="G42" s="41">
        <f>AVERAGE('8.3 ค่าน้ำหนักสาขาการท่องเที่ยว'!G19:G21)</f>
        <v>9</v>
      </c>
      <c r="H42" s="41">
        <f>AVERAGE('8.3 ค่าน้ำหนักสาขาการท่องเที่ยว'!H19:H21)</f>
        <v>6.333333333333333</v>
      </c>
      <c r="I42" s="45">
        <f t="shared" si="1"/>
        <v>69.666666666666657</v>
      </c>
    </row>
    <row r="43" spans="1:9" x14ac:dyDescent="0.15">
      <c r="B43" s="12" t="s">
        <v>57</v>
      </c>
      <c r="C43" s="41">
        <f>AVERAGE('8.3 ค่าน้ำหนักสาขาการท่องเที่ยว'!C22:C24)</f>
        <v>18.333333333333332</v>
      </c>
      <c r="D43" s="41">
        <f>AVERAGE('8.3 ค่าน้ำหนักสาขาการท่องเที่ยว'!D22:D24)</f>
        <v>12.666666666666666</v>
      </c>
      <c r="E43" s="41">
        <f>AVERAGE('8.3 ค่าน้ำหนักสาขาการท่องเที่ยว'!E22:E24)</f>
        <v>9</v>
      </c>
      <c r="F43" s="41">
        <f>AVERAGE('8.3 ค่าน้ำหนักสาขาการท่องเที่ยว'!F22:F24)</f>
        <v>14.666666666666666</v>
      </c>
      <c r="G43" s="41">
        <f>AVERAGE('8.3 ค่าน้ำหนักสาขาการท่องเที่ยว'!G22:G24)</f>
        <v>10.666666666666666</v>
      </c>
      <c r="H43" s="41">
        <f>AVERAGE('8.3 ค่าน้ำหนักสาขาการท่องเที่ยว'!H22:H24)</f>
        <v>6.333333333333333</v>
      </c>
      <c r="I43" s="45">
        <f t="shared" si="1"/>
        <v>71.666666666666657</v>
      </c>
    </row>
    <row r="44" spans="1:9" x14ac:dyDescent="0.15">
      <c r="B44" s="12"/>
      <c r="C44" s="41"/>
      <c r="D44" s="12"/>
      <c r="E44" s="12"/>
      <c r="F44" s="12"/>
      <c r="G44" s="12"/>
      <c r="H44" s="12"/>
      <c r="I44" s="45"/>
    </row>
    <row r="45" spans="1:9" x14ac:dyDescent="0.15">
      <c r="B45" s="12"/>
      <c r="C45" s="41"/>
      <c r="D45" s="12"/>
      <c r="E45" s="12"/>
      <c r="F45" s="12"/>
      <c r="G45" s="12"/>
      <c r="H45" s="12"/>
      <c r="I45" s="12"/>
    </row>
    <row r="46" spans="1:9" x14ac:dyDescent="0.15">
      <c r="B46" s="12"/>
      <c r="C46" s="41"/>
      <c r="D46" s="12"/>
      <c r="E46" s="12"/>
      <c r="F46" s="12"/>
      <c r="G46" s="12"/>
      <c r="H46" s="12"/>
      <c r="I46" s="12"/>
    </row>
    <row r="47" spans="1:9" x14ac:dyDescent="0.15">
      <c r="B47" s="12"/>
      <c r="C47" s="41"/>
      <c r="D47" s="12"/>
      <c r="E47" s="12"/>
      <c r="F47" s="12"/>
      <c r="G47" s="12"/>
      <c r="H47" s="12"/>
      <c r="I47" s="12"/>
    </row>
    <row r="48" spans="1:9" x14ac:dyDescent="0.15">
      <c r="B48" s="12"/>
      <c r="C48" s="41"/>
      <c r="D48" s="12"/>
      <c r="E48" s="12"/>
      <c r="F48" s="12"/>
      <c r="G48" s="12"/>
      <c r="H48" s="12"/>
      <c r="I48" s="12"/>
    </row>
    <row r="51" spans="1:9" x14ac:dyDescent="0.15">
      <c r="A51" s="43" t="s">
        <v>116</v>
      </c>
      <c r="B51" s="44" t="s">
        <v>24</v>
      </c>
    </row>
    <row r="52" spans="1:9" ht="60" x14ac:dyDescent="0.15">
      <c r="B52" s="40" t="s">
        <v>117</v>
      </c>
      <c r="C52" s="14" t="s">
        <v>82</v>
      </c>
      <c r="D52" s="14" t="s">
        <v>83</v>
      </c>
      <c r="E52" s="14" t="s">
        <v>84</v>
      </c>
      <c r="F52" s="14" t="s">
        <v>85</v>
      </c>
      <c r="G52" s="14" t="s">
        <v>63</v>
      </c>
      <c r="H52" s="14" t="s">
        <v>86</v>
      </c>
      <c r="I52" s="24" t="s">
        <v>87</v>
      </c>
    </row>
    <row r="53" spans="1:9" x14ac:dyDescent="0.15">
      <c r="B53" s="12" t="s">
        <v>51</v>
      </c>
      <c r="C53" s="41">
        <f>AVERAGE('8.4 ค่าน้ำหนักสาขาสาธารณสุข'!C4:C6)</f>
        <v>23.666666666666668</v>
      </c>
      <c r="D53" s="41">
        <f>AVERAGE('8.4 ค่าน้ำหนักสาขาสาธารณสุข'!D4:D6)</f>
        <v>15</v>
      </c>
      <c r="E53" s="41">
        <f>AVERAGE('8.4 ค่าน้ำหนักสาขาสาธารณสุข'!E4:E6)</f>
        <v>15</v>
      </c>
      <c r="F53" s="41">
        <f>AVERAGE('8.4 ค่าน้ำหนักสาขาสาธารณสุข'!F4:F6)</f>
        <v>16.333333333333332</v>
      </c>
      <c r="G53" s="41">
        <f>AVERAGE('8.4 ค่าน้ำหนักสาขาสาธารณสุข'!G4:G6)</f>
        <v>14.666666666666666</v>
      </c>
      <c r="H53" s="41">
        <f>AVERAGE('8.4 ค่าน้ำหนักสาขาสาธารณสุข'!H4:H6)</f>
        <v>10</v>
      </c>
      <c r="I53" s="45">
        <f>SUM(C53:H53)</f>
        <v>94.666666666666671</v>
      </c>
    </row>
    <row r="54" spans="1:9" x14ac:dyDescent="0.15">
      <c r="B54" s="12" t="s">
        <v>52</v>
      </c>
      <c r="C54" s="41">
        <f>AVERAGE('8.4 ค่าน้ำหนักสาขาสาธารณสุข'!C7:C9)</f>
        <v>20</v>
      </c>
      <c r="D54" s="41">
        <f>AVERAGE('8.4 ค่าน้ำหนักสาขาสาธารณสุข'!D7:D9)</f>
        <v>12.333333333333334</v>
      </c>
      <c r="E54" s="41">
        <f>AVERAGE('8.4 ค่าน้ำหนักสาขาสาธารณสุข'!E7:E9)</f>
        <v>11.666666666666666</v>
      </c>
      <c r="F54" s="41">
        <f>AVERAGE('8.4 ค่าน้ำหนักสาขาสาธารณสุข'!F7:F9)</f>
        <v>15.333333333333334</v>
      </c>
      <c r="G54" s="41">
        <f>AVERAGE('8.4 ค่าน้ำหนักสาขาสาธารณสุข'!G7:G9)</f>
        <v>12.666666666666666</v>
      </c>
      <c r="H54" s="41">
        <f>AVERAGE('8.4 ค่าน้ำหนักสาขาสาธารณสุข'!H7:H9)</f>
        <v>7</v>
      </c>
      <c r="I54" s="45">
        <f t="shared" ref="I54" si="2">SUM(C54:H54)</f>
        <v>79</v>
      </c>
    </row>
    <row r="55" spans="1:9" x14ac:dyDescent="0.15">
      <c r="B55" s="12" t="s">
        <v>53</v>
      </c>
      <c r="C55" s="12"/>
      <c r="D55" s="12"/>
      <c r="E55" s="12"/>
      <c r="F55" s="12"/>
      <c r="G55" s="12"/>
      <c r="H55" s="12"/>
      <c r="I55" s="12"/>
    </row>
    <row r="56" spans="1:9" x14ac:dyDescent="0.15">
      <c r="B56" s="12" t="s">
        <v>54</v>
      </c>
      <c r="C56" s="12"/>
      <c r="D56" s="12"/>
      <c r="E56" s="12"/>
      <c r="F56" s="12"/>
      <c r="G56" s="12"/>
      <c r="H56" s="12"/>
      <c r="I56" s="12"/>
    </row>
    <row r="57" spans="1:9" x14ac:dyDescent="0.15">
      <c r="B57" s="12" t="s">
        <v>55</v>
      </c>
      <c r="C57" s="12"/>
      <c r="D57" s="12"/>
      <c r="E57" s="12"/>
      <c r="F57" s="12"/>
      <c r="G57" s="12"/>
      <c r="H57" s="12"/>
      <c r="I57" s="12"/>
    </row>
    <row r="58" spans="1:9" x14ac:dyDescent="0.15">
      <c r="B58" s="12" t="s">
        <v>56</v>
      </c>
      <c r="C58" s="12"/>
      <c r="D58" s="12"/>
      <c r="E58" s="12"/>
      <c r="F58" s="12"/>
      <c r="G58" s="12"/>
      <c r="H58" s="12"/>
      <c r="I58" s="12"/>
    </row>
    <row r="59" spans="1:9" x14ac:dyDescent="0.15">
      <c r="B59" s="12" t="s">
        <v>57</v>
      </c>
      <c r="C59" s="12"/>
      <c r="D59" s="12"/>
      <c r="E59" s="12"/>
      <c r="F59" s="12"/>
      <c r="G59" s="12"/>
      <c r="H59" s="12"/>
      <c r="I59" s="12"/>
    </row>
    <row r="60" spans="1:9" x14ac:dyDescent="0.15">
      <c r="B60" s="12" t="s">
        <v>58</v>
      </c>
      <c r="C60" s="12"/>
      <c r="D60" s="12"/>
      <c r="E60" s="12"/>
      <c r="F60" s="12"/>
      <c r="G60" s="12"/>
      <c r="H60" s="12"/>
      <c r="I60" s="12"/>
    </row>
    <row r="61" spans="1:9" x14ac:dyDescent="0.15">
      <c r="B61" s="12" t="s">
        <v>59</v>
      </c>
      <c r="C61" s="12"/>
      <c r="D61" s="12"/>
      <c r="E61" s="12"/>
      <c r="F61" s="12"/>
      <c r="G61" s="12"/>
      <c r="H61" s="12"/>
      <c r="I61" s="12"/>
    </row>
    <row r="62" spans="1:9" x14ac:dyDescent="0.15">
      <c r="B62" s="12" t="s">
        <v>60</v>
      </c>
      <c r="C62" s="12"/>
      <c r="D62" s="12"/>
      <c r="E62" s="12"/>
      <c r="F62" s="12"/>
      <c r="G62" s="12"/>
      <c r="H62" s="12"/>
      <c r="I62" s="12"/>
    </row>
    <row r="63" spans="1:9" x14ac:dyDescent="0.15">
      <c r="B63" s="12" t="s">
        <v>61</v>
      </c>
      <c r="C63" s="12"/>
      <c r="D63" s="12"/>
      <c r="E63" s="12"/>
      <c r="F63" s="12"/>
      <c r="G63" s="12"/>
      <c r="H63" s="12"/>
      <c r="I63" s="12"/>
    </row>
    <row r="64" spans="1:9" x14ac:dyDescent="0.15">
      <c r="B64" s="12" t="s">
        <v>62</v>
      </c>
      <c r="C64" s="12"/>
      <c r="D64" s="12"/>
      <c r="E64" s="12"/>
      <c r="F64" s="12"/>
      <c r="G64" s="12"/>
      <c r="H64" s="12"/>
      <c r="I64" s="12"/>
    </row>
    <row r="67" spans="1:9" x14ac:dyDescent="0.15">
      <c r="A67" s="43" t="s">
        <v>116</v>
      </c>
      <c r="B67" s="44" t="s">
        <v>25</v>
      </c>
    </row>
    <row r="68" spans="1:9" ht="60" x14ac:dyDescent="0.15">
      <c r="B68" s="40" t="s">
        <v>117</v>
      </c>
      <c r="C68" s="14" t="s">
        <v>82</v>
      </c>
      <c r="D68" s="14" t="s">
        <v>83</v>
      </c>
      <c r="E68" s="14" t="s">
        <v>84</v>
      </c>
      <c r="F68" s="14" t="s">
        <v>85</v>
      </c>
      <c r="G68" s="14" t="s">
        <v>63</v>
      </c>
      <c r="H68" s="14" t="s">
        <v>86</v>
      </c>
      <c r="I68" s="24" t="s">
        <v>87</v>
      </c>
    </row>
    <row r="69" spans="1:9" x14ac:dyDescent="0.15">
      <c r="B69" s="12" t="s">
        <v>51</v>
      </c>
      <c r="C69" s="41">
        <f>AVERAGE('8.5 ค่าน้ำหนักสาขามรัพยากรธรรมช'!C4:C7)</f>
        <v>24.5</v>
      </c>
      <c r="D69" s="41">
        <f>AVERAGE('8.5 ค่าน้ำหนักสาขามรัพยากรธรรมช'!D4:D7)</f>
        <v>14.75</v>
      </c>
      <c r="E69" s="41">
        <f>AVERAGE('8.5 ค่าน้ำหนักสาขามรัพยากรธรรมช'!E4:E7)</f>
        <v>13.75</v>
      </c>
      <c r="F69" s="41">
        <f>AVERAGE('8.5 ค่าน้ำหนักสาขามรัพยากรธรรมช'!F4:F7)</f>
        <v>19.5</v>
      </c>
      <c r="G69" s="41">
        <f>AVERAGE('8.5 ค่าน้ำหนักสาขามรัพยากรธรรมช'!G4:G7)</f>
        <v>12.25</v>
      </c>
      <c r="H69" s="41">
        <f>AVERAGE('8.5 ค่าน้ำหนักสาขามรัพยากรธรรมช'!H4:H7)</f>
        <v>7.75</v>
      </c>
      <c r="I69" s="45">
        <f>SUM(C69:H69)</f>
        <v>92.5</v>
      </c>
    </row>
    <row r="70" spans="1:9" x14ac:dyDescent="0.15">
      <c r="B70" s="12" t="s">
        <v>52</v>
      </c>
      <c r="C70" s="41">
        <f>AVERAGE('8.5 ค่าน้ำหนักสาขามรัพยากรธรรมช'!C8:C11)</f>
        <v>25</v>
      </c>
      <c r="D70" s="41">
        <f>AVERAGE('8.5 ค่าน้ำหนักสาขามรัพยากรธรรมช'!D8:D11)</f>
        <v>14.75</v>
      </c>
      <c r="E70" s="41">
        <f>AVERAGE('8.5 ค่าน้ำหนักสาขามรัพยากรธรรมช'!E8:E11)</f>
        <v>14.75</v>
      </c>
      <c r="F70" s="41">
        <f>AVERAGE('8.5 ค่าน้ำหนักสาขามรัพยากรธรรมช'!F8:F11)</f>
        <v>18.5</v>
      </c>
      <c r="G70" s="41">
        <f>AVERAGE('8.5 ค่าน้ำหนักสาขามรัพยากรธรรมช'!G8:G11)</f>
        <v>12.25</v>
      </c>
      <c r="H70" s="41">
        <f>AVERAGE('8.5 ค่าน้ำหนักสาขามรัพยากรธรรมช'!H8:H11)</f>
        <v>7.75</v>
      </c>
      <c r="I70" s="45">
        <f t="shared" ref="I70:I72" si="3">SUM(C70:H70)</f>
        <v>93</v>
      </c>
    </row>
    <row r="71" spans="1:9" x14ac:dyDescent="0.15">
      <c r="B71" s="12" t="s">
        <v>53</v>
      </c>
      <c r="C71" s="41">
        <f>AVERAGE('8.5 ค่าน้ำหนักสาขามรัพยากรธรรมช'!C12:C15)</f>
        <v>25</v>
      </c>
      <c r="D71" s="41">
        <f>AVERAGE('8.5 ค่าน้ำหนักสาขามรัพยากรธรรมช'!D12:D15)</f>
        <v>13.5</v>
      </c>
      <c r="E71" s="41">
        <f>AVERAGE('8.5 ค่าน้ำหนักสาขามรัพยากรธรรมช'!E12:E15)</f>
        <v>15</v>
      </c>
      <c r="F71" s="41">
        <f>AVERAGE('8.5 ค่าน้ำหนักสาขามรัพยากรธรรมช'!F12:F15)</f>
        <v>18</v>
      </c>
      <c r="G71" s="41">
        <f>AVERAGE('8.5 ค่าน้ำหนักสาขามรัพยากรธรรมช'!G12:G15)</f>
        <v>14</v>
      </c>
      <c r="H71" s="41">
        <f>AVERAGE('8.5 ค่าน้ำหนักสาขามรัพยากรธรรมช'!H12:H15)</f>
        <v>8.25</v>
      </c>
      <c r="I71" s="45">
        <f t="shared" si="3"/>
        <v>93.75</v>
      </c>
    </row>
    <row r="72" spans="1:9" x14ac:dyDescent="0.15">
      <c r="B72" s="12" t="s">
        <v>54</v>
      </c>
      <c r="C72" s="41">
        <f>AVERAGE('8.5 ค่าน้ำหนักสาขามรัพยากรธรรมช'!C16:C19)</f>
        <v>22</v>
      </c>
      <c r="D72" s="41">
        <f>AVERAGE('8.5 ค่าน้ำหนักสาขามรัพยากรธรรมช'!D16:D19)</f>
        <v>11.25</v>
      </c>
      <c r="E72" s="41">
        <f>AVERAGE('8.5 ค่าน้ำหนักสาขามรัพยากรธรรมช'!E16:E19)</f>
        <v>13.5</v>
      </c>
      <c r="F72" s="41">
        <f>AVERAGE('8.5 ค่าน้ำหนักสาขามรัพยากรธรรมช'!F16:F19)</f>
        <v>17</v>
      </c>
      <c r="G72" s="41">
        <f>AVERAGE('8.5 ค่าน้ำหนักสาขามรัพยากรธรรมช'!G16:G19)</f>
        <v>11.25</v>
      </c>
      <c r="H72" s="41">
        <f>AVERAGE('8.5 ค่าน้ำหนักสาขามรัพยากรธรรมช'!H16:H19)</f>
        <v>7.5</v>
      </c>
      <c r="I72" s="45">
        <f t="shared" si="3"/>
        <v>82.5</v>
      </c>
    </row>
    <row r="73" spans="1:9" x14ac:dyDescent="0.15">
      <c r="B73" s="12" t="s">
        <v>55</v>
      </c>
      <c r="C73" s="12"/>
      <c r="D73" s="12"/>
      <c r="E73" s="12"/>
      <c r="F73" s="12"/>
      <c r="G73" s="12"/>
      <c r="H73" s="12"/>
      <c r="I73" s="45"/>
    </row>
    <row r="74" spans="1:9" x14ac:dyDescent="0.15">
      <c r="B74" s="12" t="s">
        <v>56</v>
      </c>
      <c r="C74" s="12"/>
      <c r="D74" s="12"/>
      <c r="E74" s="12"/>
      <c r="F74" s="12"/>
      <c r="G74" s="12"/>
      <c r="H74" s="12"/>
      <c r="I74" s="12"/>
    </row>
    <row r="75" spans="1:9" x14ac:dyDescent="0.15">
      <c r="B75" s="12" t="s">
        <v>57</v>
      </c>
      <c r="C75" s="12"/>
      <c r="D75" s="12"/>
      <c r="E75" s="12"/>
      <c r="F75" s="12"/>
      <c r="G75" s="12"/>
      <c r="H75" s="12"/>
      <c r="I75" s="12"/>
    </row>
    <row r="76" spans="1:9" x14ac:dyDescent="0.15">
      <c r="B76" s="12" t="s">
        <v>58</v>
      </c>
      <c r="C76" s="12"/>
      <c r="D76" s="12"/>
      <c r="E76" s="12"/>
      <c r="F76" s="12"/>
      <c r="G76" s="12"/>
      <c r="H76" s="12"/>
      <c r="I76" s="12"/>
    </row>
    <row r="77" spans="1:9" x14ac:dyDescent="0.15">
      <c r="B77" s="12" t="s">
        <v>59</v>
      </c>
      <c r="C77" s="12"/>
      <c r="D77" s="12"/>
      <c r="E77" s="12"/>
      <c r="F77" s="12"/>
      <c r="G77" s="12"/>
      <c r="H77" s="12"/>
      <c r="I77" s="12"/>
    </row>
    <row r="78" spans="1:9" x14ac:dyDescent="0.15">
      <c r="B78" s="12" t="s">
        <v>60</v>
      </c>
      <c r="C78" s="12"/>
      <c r="D78" s="12"/>
      <c r="E78" s="12"/>
      <c r="F78" s="12"/>
      <c r="G78" s="12"/>
      <c r="H78" s="12"/>
      <c r="I78" s="12"/>
    </row>
    <row r="79" spans="1:9" x14ac:dyDescent="0.15">
      <c r="B79" s="12" t="s">
        <v>61</v>
      </c>
      <c r="C79" s="12"/>
      <c r="D79" s="12"/>
      <c r="E79" s="12"/>
      <c r="F79" s="12"/>
      <c r="G79" s="12"/>
      <c r="H79" s="12"/>
      <c r="I79" s="12"/>
    </row>
    <row r="80" spans="1:9" x14ac:dyDescent="0.15">
      <c r="B80" s="12" t="s">
        <v>62</v>
      </c>
      <c r="C80" s="12"/>
      <c r="D80" s="12"/>
      <c r="E80" s="12"/>
      <c r="F80" s="12"/>
      <c r="G80" s="12"/>
      <c r="H80" s="12"/>
      <c r="I80" s="12"/>
    </row>
    <row r="83" spans="1:9" x14ac:dyDescent="0.15">
      <c r="A83" s="43" t="s">
        <v>116</v>
      </c>
      <c r="B83" s="35" t="s">
        <v>26</v>
      </c>
    </row>
    <row r="84" spans="1:9" ht="60" x14ac:dyDescent="0.15">
      <c r="B84" s="40" t="s">
        <v>117</v>
      </c>
      <c r="C84" s="14" t="s">
        <v>82</v>
      </c>
      <c r="D84" s="14" t="s">
        <v>83</v>
      </c>
      <c r="E84" s="14" t="s">
        <v>84</v>
      </c>
      <c r="F84" s="14" t="s">
        <v>85</v>
      </c>
      <c r="G84" s="14" t="s">
        <v>63</v>
      </c>
      <c r="H84" s="14" t="s">
        <v>86</v>
      </c>
      <c r="I84" s="24" t="s">
        <v>87</v>
      </c>
    </row>
    <row r="85" spans="1:9" x14ac:dyDescent="0.15">
      <c r="B85" s="12" t="s">
        <v>51</v>
      </c>
      <c r="C85" s="41">
        <f>AVERAGE('8.6 ค่าน้ำหนักสาขาการตั้งถิ่นฐา'!C4:C12)</f>
        <v>21.333333333333332</v>
      </c>
      <c r="D85" s="41">
        <f>AVERAGE('8.6 ค่าน้ำหนักสาขาการตั้งถิ่นฐา'!D4:D12)</f>
        <v>13.111111111111111</v>
      </c>
      <c r="E85" s="41">
        <f>AVERAGE('8.6 ค่าน้ำหนักสาขาการตั้งถิ่นฐา'!E4:E12)</f>
        <v>11.555555555555555</v>
      </c>
      <c r="F85" s="41">
        <f>AVERAGE('8.6 ค่าน้ำหนักสาขาการตั้งถิ่นฐา'!F4:F12)</f>
        <v>16.666666666666668</v>
      </c>
      <c r="G85" s="41">
        <f>AVERAGE('8.6 ค่าน้ำหนักสาขาการตั้งถิ่นฐา'!G4:G12)</f>
        <v>13.333333333333334</v>
      </c>
      <c r="H85" s="41">
        <f>AVERAGE('8.6 ค่าน้ำหนักสาขาการตั้งถิ่นฐา'!H4:H12)</f>
        <v>5.333333333333333</v>
      </c>
      <c r="I85" s="45">
        <f>SUM(C85:H85)</f>
        <v>81.333333333333329</v>
      </c>
    </row>
    <row r="86" spans="1:9" x14ac:dyDescent="0.15">
      <c r="B86" s="12" t="s">
        <v>52</v>
      </c>
      <c r="C86" s="41">
        <f>AVERAGE('8.6 ค่าน้ำหนักสาขาการตั้งถิ่นฐา'!C13:C21)</f>
        <v>23.222222222222221</v>
      </c>
      <c r="D86" s="41">
        <f>AVERAGE('8.6 ค่าน้ำหนักสาขาการตั้งถิ่นฐา'!D13:D21)</f>
        <v>13.555555555555555</v>
      </c>
      <c r="E86" s="41">
        <f>AVERAGE('8.6 ค่าน้ำหนักสาขาการตั้งถิ่นฐา'!E13:E21)</f>
        <v>12.222222222222221</v>
      </c>
      <c r="F86" s="41">
        <f>AVERAGE('8.6 ค่าน้ำหนักสาขาการตั้งถิ่นฐา'!F13:F21)</f>
        <v>17.333333333333332</v>
      </c>
      <c r="G86" s="41">
        <f>AVERAGE('8.6 ค่าน้ำหนักสาขาการตั้งถิ่นฐา'!G13:G21)</f>
        <v>11.888888888888889</v>
      </c>
      <c r="H86" s="41">
        <f>AVERAGE('8.6 ค่าน้ำหนักสาขาการตั้งถิ่นฐา'!H13:H21)</f>
        <v>5</v>
      </c>
      <c r="I86" s="45">
        <f t="shared" ref="I86:I87" si="4">SUM(C86:H86)</f>
        <v>83.222222222222214</v>
      </c>
    </row>
    <row r="87" spans="1:9" x14ac:dyDescent="0.15">
      <c r="B87" s="12" t="s">
        <v>53</v>
      </c>
      <c r="C87" s="41">
        <f>AVERAGE('8.6 ค่าน้ำหนักสาขาการตั้งถิ่นฐา'!C22:C30)</f>
        <v>21.111111111111111</v>
      </c>
      <c r="D87" s="41">
        <f>AVERAGE('8.6 ค่าน้ำหนักสาขาการตั้งถิ่นฐา'!D22:D30)</f>
        <v>13.777777777777779</v>
      </c>
      <c r="E87" s="41">
        <f>AVERAGE('8.6 ค่าน้ำหนักสาขาการตั้งถิ่นฐา'!E22:E30)</f>
        <v>11.444444444444445</v>
      </c>
      <c r="F87" s="41">
        <f>AVERAGE('8.6 ค่าน้ำหนักสาขาการตั้งถิ่นฐา'!F22:F30)</f>
        <v>17</v>
      </c>
      <c r="G87" s="41">
        <f>AVERAGE('8.6 ค่าน้ำหนักสาขาการตั้งถิ่นฐา'!G22:G30)</f>
        <v>11.333333333333334</v>
      </c>
      <c r="H87" s="41">
        <f>AVERAGE('8.6 ค่าน้ำหนักสาขาการตั้งถิ่นฐา'!H22:H30)</f>
        <v>4</v>
      </c>
      <c r="I87" s="45">
        <f t="shared" si="4"/>
        <v>78.666666666666657</v>
      </c>
    </row>
    <row r="88" spans="1:9" x14ac:dyDescent="0.15">
      <c r="B88" s="12"/>
      <c r="C88" s="12"/>
      <c r="D88" s="12"/>
      <c r="E88" s="12"/>
      <c r="F88" s="12"/>
      <c r="G88" s="12"/>
      <c r="H88" s="12"/>
      <c r="I88" s="12"/>
    </row>
    <row r="89" spans="1:9" x14ac:dyDescent="0.15">
      <c r="B89" s="12"/>
      <c r="C89" s="12"/>
      <c r="D89" s="12"/>
      <c r="E89" s="12"/>
      <c r="F89" s="12"/>
      <c r="G89" s="12"/>
      <c r="H89" s="12"/>
      <c r="I89" s="12"/>
    </row>
    <row r="90" spans="1:9" x14ac:dyDescent="0.15">
      <c r="B90" s="12"/>
      <c r="C90" s="12"/>
      <c r="D90" s="12"/>
      <c r="E90" s="12"/>
      <c r="F90" s="12"/>
      <c r="G90" s="12"/>
      <c r="H90" s="12"/>
      <c r="I90" s="12"/>
    </row>
    <row r="91" spans="1:9" x14ac:dyDescent="0.15">
      <c r="B91" s="12"/>
      <c r="C91" s="12"/>
      <c r="D91" s="12"/>
      <c r="E91" s="12"/>
      <c r="F91" s="12"/>
      <c r="G91" s="12"/>
      <c r="H91" s="12"/>
      <c r="I91" s="12"/>
    </row>
    <row r="92" spans="1:9" x14ac:dyDescent="0.15">
      <c r="B92" s="12"/>
      <c r="C92" s="12"/>
      <c r="D92" s="12"/>
      <c r="E92" s="12"/>
      <c r="F92" s="12"/>
      <c r="G92" s="12"/>
      <c r="H92" s="12"/>
      <c r="I92" s="12"/>
    </row>
    <row r="93" spans="1:9" x14ac:dyDescent="0.15">
      <c r="B93" s="12"/>
      <c r="C93" s="12"/>
      <c r="D93" s="12"/>
      <c r="E93" s="12"/>
      <c r="F93" s="12"/>
      <c r="G93" s="12"/>
      <c r="H93" s="12"/>
      <c r="I93" s="12"/>
    </row>
    <row r="94" spans="1:9" x14ac:dyDescent="0.15">
      <c r="B94" s="12"/>
      <c r="C94" s="12"/>
      <c r="D94" s="12"/>
      <c r="E94" s="12"/>
      <c r="F94" s="12"/>
      <c r="G94" s="12"/>
      <c r="H94" s="12"/>
      <c r="I94" s="12"/>
    </row>
    <row r="95" spans="1:9" x14ac:dyDescent="0.15">
      <c r="B95" s="12"/>
      <c r="C95" s="12"/>
      <c r="D95" s="12"/>
      <c r="E95" s="12"/>
      <c r="F95" s="12"/>
      <c r="G95" s="12"/>
      <c r="H95" s="12"/>
      <c r="I95" s="12"/>
    </row>
    <row r="96" spans="1:9" x14ac:dyDescent="0.15">
      <c r="B96" s="12"/>
      <c r="C96" s="12"/>
      <c r="D96" s="12"/>
      <c r="E96" s="12"/>
      <c r="F96" s="12"/>
      <c r="G96" s="12"/>
      <c r="H96" s="12"/>
      <c r="I96" s="12"/>
    </row>
  </sheetData>
  <pageMargins left="0.7" right="0.7" top="0.75" bottom="0.75" header="0.3" footer="0.3"/>
  <ignoredErrors>
    <ignoredError sqref="C6:C9 D5:D9 E5:G9 H5:H9 C21:H28 C37 D37:H43 C38:C44 C54:H54 C69:H71 D53:H53 C72:H72 C85:H8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06DB3-6C6E-4548-8302-C2691FC54872}">
  <dimension ref="B3:J18"/>
  <sheetViews>
    <sheetView zoomScale="130" zoomScaleNormal="130" workbookViewId="0">
      <selection activeCell="H12" sqref="H12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40" t="s">
        <v>117</v>
      </c>
      <c r="C3" s="14" t="s">
        <v>82</v>
      </c>
      <c r="D3" s="14" t="s">
        <v>83</v>
      </c>
      <c r="E3" s="14" t="s">
        <v>84</v>
      </c>
      <c r="F3" s="14" t="s">
        <v>85</v>
      </c>
      <c r="G3" s="14" t="s">
        <v>63</v>
      </c>
      <c r="H3" s="14" t="s">
        <v>86</v>
      </c>
      <c r="I3" s="24" t="s">
        <v>87</v>
      </c>
      <c r="J3" s="14" t="s">
        <v>120</v>
      </c>
    </row>
    <row r="4" spans="2:10" x14ac:dyDescent="0.15">
      <c r="B4" s="259" t="s">
        <v>51</v>
      </c>
      <c r="C4" s="12">
        <v>25</v>
      </c>
      <c r="D4" s="12">
        <v>13</v>
      </c>
      <c r="E4" s="12">
        <v>15</v>
      </c>
      <c r="F4" s="12">
        <v>18</v>
      </c>
      <c r="G4" s="12">
        <v>10</v>
      </c>
      <c r="H4" s="12">
        <v>5</v>
      </c>
      <c r="I4" s="12">
        <f>SUM(C4:H4)</f>
        <v>86</v>
      </c>
      <c r="J4" s="258">
        <f>SUM(I4:I6)/3</f>
        <v>86</v>
      </c>
    </row>
    <row r="5" spans="2:10" x14ac:dyDescent="0.15">
      <c r="B5" s="260"/>
      <c r="C5" s="12">
        <v>23</v>
      </c>
      <c r="D5" s="12">
        <v>15</v>
      </c>
      <c r="E5" s="12">
        <v>15</v>
      </c>
      <c r="F5" s="12">
        <v>19</v>
      </c>
      <c r="G5" s="12">
        <v>13</v>
      </c>
      <c r="H5" s="12">
        <v>7</v>
      </c>
      <c r="I5" s="12">
        <f t="shared" ref="I5:I17" si="0">SUM(C5:H5)</f>
        <v>92</v>
      </c>
      <c r="J5" s="258"/>
    </row>
    <row r="6" spans="2:10" x14ac:dyDescent="0.15">
      <c r="B6" s="260"/>
      <c r="C6" s="12">
        <v>25</v>
      </c>
      <c r="D6" s="12">
        <v>10</v>
      </c>
      <c r="E6" s="12">
        <v>10</v>
      </c>
      <c r="F6" s="12">
        <v>20</v>
      </c>
      <c r="G6" s="12">
        <v>15</v>
      </c>
      <c r="H6" s="12">
        <v>0</v>
      </c>
      <c r="I6" s="12">
        <f t="shared" si="0"/>
        <v>80</v>
      </c>
      <c r="J6" s="258"/>
    </row>
    <row r="7" spans="2:10" x14ac:dyDescent="0.15">
      <c r="B7" s="259" t="s">
        <v>52</v>
      </c>
      <c r="C7" s="12">
        <v>20</v>
      </c>
      <c r="D7" s="12">
        <v>13</v>
      </c>
      <c r="E7" s="12">
        <v>15</v>
      </c>
      <c r="F7" s="12">
        <v>16</v>
      </c>
      <c r="G7" s="12">
        <v>12</v>
      </c>
      <c r="H7" s="12">
        <v>5</v>
      </c>
      <c r="I7" s="12">
        <f t="shared" si="0"/>
        <v>81</v>
      </c>
      <c r="J7" s="258">
        <f>SUM(I7:I9)/3</f>
        <v>70.333333333333329</v>
      </c>
    </row>
    <row r="8" spans="2:10" x14ac:dyDescent="0.15">
      <c r="B8" s="260"/>
      <c r="C8" s="12">
        <v>23</v>
      </c>
      <c r="D8" s="12">
        <v>14</v>
      </c>
      <c r="E8" s="12">
        <v>15</v>
      </c>
      <c r="F8" s="12">
        <v>19</v>
      </c>
      <c r="G8" s="12">
        <v>13</v>
      </c>
      <c r="H8" s="12">
        <v>6</v>
      </c>
      <c r="I8" s="12">
        <f t="shared" si="0"/>
        <v>90</v>
      </c>
      <c r="J8" s="258"/>
    </row>
    <row r="9" spans="2:10" x14ac:dyDescent="0.15">
      <c r="B9" s="260"/>
      <c r="C9" s="12">
        <v>10</v>
      </c>
      <c r="D9" s="12">
        <v>5</v>
      </c>
      <c r="E9" s="12">
        <v>5</v>
      </c>
      <c r="F9" s="12">
        <v>10</v>
      </c>
      <c r="G9" s="12">
        <v>5</v>
      </c>
      <c r="H9" s="12">
        <v>5</v>
      </c>
      <c r="I9" s="12">
        <f t="shared" si="0"/>
        <v>40</v>
      </c>
      <c r="J9" s="258"/>
    </row>
    <row r="10" spans="2:10" x14ac:dyDescent="0.15">
      <c r="B10" s="259" t="s">
        <v>53</v>
      </c>
      <c r="C10" s="12">
        <v>20</v>
      </c>
      <c r="D10" s="12">
        <v>12</v>
      </c>
      <c r="E10" s="12">
        <v>10</v>
      </c>
      <c r="F10" s="12">
        <v>10</v>
      </c>
      <c r="G10" s="12">
        <v>10</v>
      </c>
      <c r="H10" s="12">
        <v>5</v>
      </c>
      <c r="I10" s="12">
        <f t="shared" si="0"/>
        <v>67</v>
      </c>
      <c r="J10" s="258">
        <f>SUM(I10:I12)/3</f>
        <v>73.666666666666671</v>
      </c>
    </row>
    <row r="11" spans="2:10" x14ac:dyDescent="0.15">
      <c r="B11" s="260"/>
      <c r="C11" s="12">
        <v>20</v>
      </c>
      <c r="D11" s="12">
        <v>13</v>
      </c>
      <c r="E11" s="12">
        <v>13</v>
      </c>
      <c r="F11" s="12">
        <v>15</v>
      </c>
      <c r="G11" s="12">
        <v>12</v>
      </c>
      <c r="H11" s="12">
        <v>6</v>
      </c>
      <c r="I11" s="12">
        <f t="shared" si="0"/>
        <v>79</v>
      </c>
      <c r="J11" s="258"/>
    </row>
    <row r="12" spans="2:10" x14ac:dyDescent="0.15">
      <c r="B12" s="260"/>
      <c r="C12" s="12">
        <v>20</v>
      </c>
      <c r="D12" s="12">
        <v>15</v>
      </c>
      <c r="E12" s="12">
        <v>10</v>
      </c>
      <c r="F12" s="12">
        <v>15</v>
      </c>
      <c r="G12" s="12">
        <v>10</v>
      </c>
      <c r="H12" s="12">
        <v>5</v>
      </c>
      <c r="I12" s="12">
        <f t="shared" si="0"/>
        <v>75</v>
      </c>
      <c r="J12" s="258"/>
    </row>
    <row r="13" spans="2:10" x14ac:dyDescent="0.15">
      <c r="B13" s="259" t="s">
        <v>54</v>
      </c>
      <c r="C13" s="12">
        <v>20</v>
      </c>
      <c r="D13" s="12">
        <v>12</v>
      </c>
      <c r="E13" s="12">
        <v>10</v>
      </c>
      <c r="F13" s="12">
        <v>10</v>
      </c>
      <c r="G13" s="12">
        <v>15</v>
      </c>
      <c r="H13" s="12">
        <v>5</v>
      </c>
      <c r="I13" s="12">
        <f t="shared" si="0"/>
        <v>72</v>
      </c>
      <c r="J13" s="258">
        <f>SUM(I13:I15)/3</f>
        <v>63.666666666666664</v>
      </c>
    </row>
    <row r="14" spans="2:10" x14ac:dyDescent="0.15">
      <c r="B14" s="260"/>
      <c r="C14" s="12">
        <v>20</v>
      </c>
      <c r="D14" s="12">
        <v>13</v>
      </c>
      <c r="E14" s="12">
        <v>13</v>
      </c>
      <c r="F14" s="12">
        <v>15</v>
      </c>
      <c r="G14" s="12">
        <v>12</v>
      </c>
      <c r="H14" s="12">
        <v>6</v>
      </c>
      <c r="I14" s="12">
        <f t="shared" si="0"/>
        <v>79</v>
      </c>
      <c r="J14" s="258"/>
    </row>
    <row r="15" spans="2:10" x14ac:dyDescent="0.15">
      <c r="B15" s="260"/>
      <c r="C15" s="12">
        <v>5</v>
      </c>
      <c r="D15" s="12">
        <v>15</v>
      </c>
      <c r="E15" s="12">
        <v>5</v>
      </c>
      <c r="F15" s="12">
        <v>5</v>
      </c>
      <c r="G15" s="12">
        <v>5</v>
      </c>
      <c r="H15" s="12">
        <v>5</v>
      </c>
      <c r="I15" s="12">
        <f t="shared" si="0"/>
        <v>40</v>
      </c>
      <c r="J15" s="258"/>
    </row>
    <row r="16" spans="2:10" x14ac:dyDescent="0.15">
      <c r="B16" s="261" t="s">
        <v>55</v>
      </c>
      <c r="C16" s="12">
        <v>15</v>
      </c>
      <c r="D16" s="12">
        <v>10</v>
      </c>
      <c r="E16" s="12">
        <v>10</v>
      </c>
      <c r="F16" s="12">
        <v>10</v>
      </c>
      <c r="G16" s="12">
        <v>10</v>
      </c>
      <c r="H16" s="12">
        <v>0</v>
      </c>
      <c r="I16" s="12">
        <f t="shared" si="0"/>
        <v>55</v>
      </c>
      <c r="J16" s="258">
        <f>SUM(I16:I18)/3</f>
        <v>69.666666666666671</v>
      </c>
    </row>
    <row r="17" spans="2:10" x14ac:dyDescent="0.15">
      <c r="B17" s="261"/>
      <c r="C17" s="12">
        <v>19</v>
      </c>
      <c r="D17" s="12">
        <v>13</v>
      </c>
      <c r="E17" s="12">
        <v>13</v>
      </c>
      <c r="F17" s="12">
        <v>14</v>
      </c>
      <c r="G17" s="12">
        <v>10</v>
      </c>
      <c r="H17" s="12">
        <v>5</v>
      </c>
      <c r="I17" s="12">
        <f t="shared" si="0"/>
        <v>74</v>
      </c>
      <c r="J17" s="258"/>
    </row>
    <row r="18" spans="2:10" x14ac:dyDescent="0.15">
      <c r="B18" s="261"/>
      <c r="C18" s="12">
        <v>20</v>
      </c>
      <c r="D18" s="12">
        <v>10</v>
      </c>
      <c r="E18" s="12">
        <v>15</v>
      </c>
      <c r="F18" s="12">
        <v>10</v>
      </c>
      <c r="G18" s="12">
        <v>15</v>
      </c>
      <c r="H18" s="12">
        <v>10</v>
      </c>
      <c r="I18" s="12">
        <f>SUM(C18:H18)</f>
        <v>80</v>
      </c>
      <c r="J18" s="258"/>
    </row>
  </sheetData>
  <mergeCells count="10">
    <mergeCell ref="B10:B12"/>
    <mergeCell ref="B13:B15"/>
    <mergeCell ref="B16:B18"/>
    <mergeCell ref="B4:B6"/>
    <mergeCell ref="B7:B9"/>
    <mergeCell ref="J4:J6"/>
    <mergeCell ref="J7:J9"/>
    <mergeCell ref="J10:J12"/>
    <mergeCell ref="J13:J15"/>
    <mergeCell ref="J16:J18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 โครงการ กิจกรรม</vt:lpstr>
      <vt:lpstr>6. กำหนดตัวชี้วัด</vt:lpstr>
      <vt:lpstr>7.ติดตามผล</vt:lpstr>
      <vt:lpstr>8.ค่าน้ำหนักรายโครงการ </vt:lpstr>
      <vt:lpstr>8.1 ค่าน้ำหนักสาขาการจัดการน้ำ</vt:lpstr>
      <vt:lpstr>8.2 ค่าน้ำหนักสาขาการเกษตร</vt:lpstr>
      <vt:lpstr>8.3 ค่าน้ำหนักสาขาการท่องเที่ยว</vt:lpstr>
      <vt:lpstr>8.4 ค่าน้ำหนักสาขาสาธารณสุข</vt:lpstr>
      <vt:lpstr>8.5 ค่าน้ำหนักสาขามรัพยากรธรรมช</vt:lpstr>
      <vt:lpstr>8.6 ค่าน้ำหนักสาขาการตั้งถิ่นฐา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JIRANAN RODPROOBUN</cp:lastModifiedBy>
  <dcterms:created xsi:type="dcterms:W3CDTF">2023-03-23T08:42:29Z</dcterms:created>
  <dcterms:modified xsi:type="dcterms:W3CDTF">2024-02-12T04:39:01Z</dcterms:modified>
</cp:coreProperties>
</file>