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Library/Mobile Documents/com~apple~CloudDocs/Documents/Works/Consultant/ทสจ กาญจนบุรี/"/>
    </mc:Choice>
  </mc:AlternateContent>
  <xr:revisionPtr revIDLastSave="0" documentId="8_{39AD6B78-04D4-3A44-9D9A-0FF3657BEF93}" xr6:coauthVersionLast="47" xr6:coauthVersionMax="47" xr10:uidLastSave="{00000000-0000-0000-0000-000000000000}"/>
  <bookViews>
    <workbookView xWindow="0" yWindow="500" windowWidth="28800" windowHeight="17500" activeTab="1" xr2:uid="{AFEE99D3-CD7A-44D8-84FF-ECEAD407F395}"/>
  </bookViews>
  <sheets>
    <sheet name="ข้อมูลพื้นที่" sheetId="1" r:id="rId1"/>
    <sheet name="DATA Temp." sheetId="2" r:id="rId2"/>
    <sheet name="Risk inde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5" i="2" l="1"/>
  <c r="X46" i="2"/>
  <c r="X47" i="2"/>
  <c r="X29" i="2"/>
  <c r="X30" i="2"/>
  <c r="X32" i="2"/>
  <c r="X31" i="2"/>
  <c r="X48" i="2"/>
  <c r="W48" i="2"/>
  <c r="W47" i="2"/>
  <c r="W46" i="2"/>
  <c r="W45" i="2"/>
  <c r="V31" i="2"/>
  <c r="W31" i="2"/>
  <c r="V32" i="2"/>
  <c r="W32" i="2"/>
  <c r="V48" i="2"/>
  <c r="V14" i="2"/>
  <c r="V47" i="2"/>
  <c r="V46" i="2"/>
  <c r="V45" i="2"/>
  <c r="V29" i="2"/>
  <c r="V30" i="2"/>
  <c r="W30" i="2"/>
  <c r="W29" i="2"/>
  <c r="V15" i="2"/>
  <c r="X15" i="2"/>
  <c r="W15" i="2"/>
  <c r="X14" i="2"/>
  <c r="W14" i="2"/>
  <c r="X13" i="2"/>
  <c r="W13" i="2"/>
  <c r="V13" i="2"/>
  <c r="X12" i="2"/>
  <c r="W12" i="2"/>
  <c r="V12" i="2"/>
  <c r="X67" i="2"/>
  <c r="W67" i="2"/>
  <c r="V67" i="2"/>
  <c r="V66" i="2"/>
  <c r="W66" i="2"/>
  <c r="X66" i="2"/>
  <c r="V65" i="2"/>
  <c r="W65" i="2"/>
  <c r="X65" i="2"/>
  <c r="X64" i="2"/>
  <c r="W64" i="2"/>
  <c r="V6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" i="2"/>
</calcChain>
</file>

<file path=xl/sharedStrings.xml><?xml version="1.0" encoding="utf-8"?>
<sst xmlns="http://schemas.openxmlformats.org/spreadsheetml/2006/main" count="321" uniqueCount="111">
  <si>
    <t>แบบฟอร์มการเก็บข้อมูลพื้นฐานของพื้นที่ศึกษา</t>
  </si>
  <si>
    <t>1. ข้อมูลทั่วไป</t>
  </si>
  <si>
    <t>ชื่อโครงการ</t>
  </si>
  <si>
    <t>โครงการพัฒนาศักยภาพสำนักงานทรัพยากรธรรมชาติและสิ่งแวดล้อมจังหวัด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</t>
  </si>
  <si>
    <t>จังหวัด</t>
  </si>
  <si>
    <t>กาญจนบุรี</t>
  </si>
  <si>
    <t>ปี</t>
  </si>
  <si>
    <t>ขอบเขตการศึกษา</t>
  </si>
  <si>
    <t>พื้นที่ภายในจังหวัดกาญจนบุรี</t>
  </si>
  <si>
    <t>ชื่อผู้บันทึกข้อมูล</t>
  </si>
  <si>
    <t>มหาวิทยาลัยมหิดล วิทยาเขตกาญจนบุรี (ที่ปรึกษาโครงการ)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</si>
  <si>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</si>
  <si>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</si>
  <si>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</si>
  <si>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</si>
  <si>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</si>
  <si>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</si>
  <si>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</si>
  <si>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</si>
  <si>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x</t>
  </si>
  <si>
    <t>895,525 คน</t>
  </si>
  <si>
    <t>รายงานสถิติจำนวนประชากรและบ้านประจำปี พ.ศ.2562, กรมการปกครอง</t>
  </si>
  <si>
    <t>การกระจายตัวตามช่วงอายุประชากร</t>
  </si>
  <si>
    <t xml:space="preserve">จังหวัดกาญจนบุรี มีประชากรทั้งสิ้น  895,525 คน แยกเป็นหญิง จำนวน 445,263 คนและชาย จำนวน 450,262 คน ประชากรส่วนใหญ่อยู่ในวัยทำงานในช่วงอายุ 15-59 ปี โดยอำเภอที่มีประชากรมากที่สุด ได้แก่ อำเภอเมืองกาญจนบุรี รองลงมาคือ อำเภอท่ามะกา และทองผาภูมิ </t>
  </si>
  <si>
    <t>ความหนาแน่นประชากร</t>
  </si>
  <si>
    <t>ความหนาแน่นของประชากร 45.98 คน/ตร.กม.</t>
  </si>
  <si>
    <t>รายได้เฉลี่ยต่อครัวเรือน</t>
  </si>
  <si>
    <t>25940 บาท/เดือน/ครัวเรือน (ปี 2565)</t>
  </si>
  <si>
    <t>https://kanchanaburi.nso.go.th/</t>
  </si>
  <si>
    <t>ค่าใช้จ่ายเฉลี่ย</t>
  </si>
  <si>
    <t>22347 บาท/เดือน/ครัวเรือน (ปี 2565)</t>
  </si>
  <si>
    <t xml:space="preserve">ผลิตภัณฑ์จังหวัด (GPP) </t>
  </si>
  <si>
    <t>64491.87 (ปี 2564)</t>
  </si>
  <si>
    <t>การใช้พลังงาน (ปัจจุบันและแนวโน้ม)</t>
  </si>
  <si>
    <t>.................</t>
  </si>
  <si>
    <t>2.2 บริบทด้านสิ่งแวดล้อมและแนวโน้มในอนาคต</t>
  </si>
  <si>
    <t>ขนาดพื้นที่</t>
  </si>
  <si>
    <t xml:space="preserve">19,473 ตารางกิโลเมตร </t>
  </si>
  <si>
    <t>ลักษณะทางกายภาพ</t>
  </si>
  <si>
    <t>กาญจนบุรีเป็นจังหวัดที่อยู่ในภาคกลางและอยู่บริเวณชายแดนทางด้านตะวันตกของประเทศไทยประมาณละติจูดที่ 14 องศาเหนือ ลองจิจูด 99 องศาตะวันออก ลักษณะภูมิประเทศทั่วไปของจังหวัดกาญจนบุรีเป็นที่ดอน มีที่ราบทางด้านใต้และด้านตะวันออกบ้าง
เล็กน้อย ส่วนด้านตะวันตกมีเทือกเขาตะนาวศรีกั้นเขตแดนระหว่างประเทศไทยกับสหภาพพม่า ส่วนทางตอนเหนือมีเทือกเขาถนนธงชัยผ่าน</t>
  </si>
  <si>
    <t>http://climate.tmd.go.th/data/province/%E0%B8%81%E0%B8%A5%E0%B8%B2%E0%B8%87/%E0%B8%A0%E0%B8%B9%E0%B8%A1%E0%B8%B4%E0%B8%AD%E0%B8%B2%E0%B8%81%E0%B8%B2%E0%B8%A8%E0%B8%81%E0%B8%B2%E0%B8%8D%E0%B8%88%E0%B8%99%E0%B8%9A%E0%B8%B8%E0%B8%A3%E0%B8%B5.pdf</t>
  </si>
  <si>
    <t>อุณหภูมิเฉลี่ย</t>
  </si>
  <si>
    <t>26.9 องศาเซลเซียส</t>
  </si>
  <si>
    <t>อุณหภูมิสูงสุด-ต่ำสุด</t>
  </si>
  <si>
    <t>อุณหภูมิต่ำที่สุดได้ 5.2 องศาเซลเซียส เมื่อวันที่ 27 ธันวาคม 2536 และอุณหภูมิสูงสุด 43.5 องศาเซลเซียส เมื่อวันที่ 11 เมษายน 2559</t>
  </si>
  <si>
    <t>ปริมาณน้ำฝน</t>
  </si>
  <si>
    <t>จังหวัดกาญจนบุรีมีพื้นที่กว้างขวางและมีสภาพภูมิประเทศแตกต่างกัน ทำให้มีปริมาณฝนต่างกันโดยพื้นที่บริเวณเทือกเขาด้านตะวันตกมีฝนชุกและมีปริมาณฝนรวมตลอดปีมากกว่า 1,600 มิลลิเมตร โดยเฉพาะปริเวณอำเภอทองผาภูมิและสังขละบุรีมีฝนชุกและมีปริมาณฝนมากกว่าพื้นที่อื่น ๆ ปริมาณฝนรวมตลอดปีปกติอยู่ระหว่าง 1,600-2,000 มิลลิเมตร และจากอิทธิพลของแนวเทือกเขานี้ท าให้พื้นที่ราบทางด้านตะวันออกของจังหวัดเป็นพื้นที่อับฝนจึงมีฝนน้อยกว่า ปริมาณฝนรวมตลอดปีส่วนใหญ่น้อยกว่า 1,200 มิลลิเมตร สำหรับตอนกลางของจังหวัดมีฝนรวมตลอดปีประมาณ 1,200-1,600 มิลลิเมตร ปริมาณฝนตลอดปี 1,057.5 มิลลิเมตร และมีฝนตก 111 วัน ส าหรับเดือนที่มีฝนตกมากที่สุดในจังหวัดนี้คือเดือนกันยายน
มีปริมาณฝนเฉลี่ย 219.0 มิลลิเมตร และมีฝนตก 18 วัน ปริมาณฝนมากที่สุดใน 1 วัน วัดได้ 165.5 มิลลิเมตร เมื่อวันที่ 6 กันยายน 2515</t>
  </si>
  <si>
    <t>พื้นที่ป่าไม้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</si>
  <si>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</si>
  <si>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</si>
  <si>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น้ำท่วม (ฉับพลัน)</t>
  </si>
  <si>
    <t>น้ำแล้ง</t>
  </si>
  <si>
    <t>ความร้อน</t>
  </si>
  <si>
    <t>พายุฤดูร้อน</t>
  </si>
  <si>
    <t>ระดับน้ำทะเล</t>
  </si>
  <si>
    <t>การรุกล้ำของน้ำเค็ม</t>
  </si>
  <si>
    <t>การกัดเซาะชายฝั่ง</t>
  </si>
  <si>
    <t>ไฟป่า</t>
  </si>
  <si>
    <t>Kanchanaburi</t>
  </si>
  <si>
    <t>y</t>
  </si>
  <si>
    <t>pr</t>
  </si>
  <si>
    <t>tasmax</t>
  </si>
  <si>
    <t>tasmin</t>
  </si>
  <si>
    <t>tmean</t>
  </si>
  <si>
    <t>hist_1970-2005</t>
  </si>
  <si>
    <t>HIST</t>
  </si>
  <si>
    <t>RCP4.5</t>
  </si>
  <si>
    <t>RCP8.5</t>
  </si>
  <si>
    <t>min</t>
  </si>
  <si>
    <t>max</t>
  </si>
  <si>
    <t>average</t>
  </si>
  <si>
    <t>SD</t>
  </si>
  <si>
    <t>rcp8.5_2006_2099</t>
  </si>
  <si>
    <t>rcp4.5_2006_2099</t>
  </si>
  <si>
    <t>สาขาตาม NAP</t>
  </si>
  <si>
    <t>1. การจัดการน้ำ</t>
  </si>
  <si>
    <t>ภาวะภัย</t>
  </si>
  <si>
    <t>RCP 4.5</t>
  </si>
  <si>
    <t>2513-2548</t>
  </si>
  <si>
    <t>2559-2578</t>
  </si>
  <si>
    <t>2589-2608</t>
  </si>
  <si>
    <t>2624-2642</t>
  </si>
  <si>
    <t>น้ำท่วม</t>
  </si>
  <si>
    <t>ภัยอันตรายรวม</t>
  </si>
  <si>
    <t>RCP 8.5</t>
  </si>
  <si>
    <t xml:space="preserve">อันดับในประเทศ </t>
  </si>
  <si>
    <t>ช่วงปี 2559-2578</t>
  </si>
  <si>
    <t>2. การเกษตรและความมั่นคงทางอาหาร</t>
  </si>
  <si>
    <t>3. การท่องเที่ยว</t>
  </si>
  <si>
    <t>4. สาธารณสุข</t>
  </si>
  <si>
    <t>5. การจัดการทรัพยากรธรรมชาติ</t>
  </si>
  <si>
    <t>6. การตั้งถิ่นฐานและความมั่นคงของมนุษย์</t>
  </si>
  <si>
    <t>จากข้อมูลการเกิดจุดความร้อน (Hotspot)  ในพื้นที่ป่าสงวนแห่งชาติจังหวัดกาญจนบุรี พบว่ามีแนวโน้มเพิ่มขึ้น โดยพบจำนวนจุดความร้อน จำนวน 72 443 119 1,144 และ 863 จุด ในปี พ.ศ. 2560 2561 2562 2563 และ 2564 ตามลำดับ</t>
  </si>
  <si>
    <t>ข้อมูลจากสำนักงานทรัพยากรป่าไม่ที่ 10</t>
  </si>
  <si>
    <t>ระบบพื้นที่ชลประทาน</t>
  </si>
  <si>
    <t>https://www.mnre.go.th/kanchanaburi/th/download/?file=oJM3MRkjoF5aAUD5nGA4ZaN4oGq3ZHjloGuaAKDmnGM4ZKNkoGS3ZxjjoGSaZaDjnGW4YKNmoGq3AHjkoGWaA3DknGW4BUN1oGA3AxjkoGSaZKDlnGO4ZKNloGO3ZxjgoJIaoUEcnJM4Y3OyoJk3nHkzoF9aq3EhnGO4A3NkoF93MRkuoJ9aoUEjnKI4Yjweweb3Qweweb3Q&amp;n=%E0%B8%A3%E0%B8%A7%E0%B8%A1%E0%B9%80%E0%B8%A5%E0%B9%88%E0%B8%A1%E0%B9%81%E0%B8%9C%E0%B8%99%201%20%E0%B8%9B%E0%B8%B5%20(%E0%B8%9B%E0%B8%B565)_%E0%B8%89%E0%B8%9A%E0%B8%B1%E0%B8%9A%E0%B8%AA%E0%B8%A1%E0%B8%9A%E0%B8%B9%E0%B8%A3%E0%B8%93%E0%B9%8C&amp;t=GTMgoJqwqS9cMUug</t>
  </si>
  <si>
    <t>พื้นที่ที่อยู่ในเขตชลประทานครอบคลุมพื้นที่ 12,176,962 ไร่ คิดเป็นร้อยละ 7.4 ของพื้นที่ทั้งจังหวัดมีโครงการชลประทานในพื้นที่ 195 โครงการ เป็นโครงการชลประทาน ขนาดใหญ่ 6 โครงการ โครงการชลประทานขนาดกลาง จำนวน 7 โครงการ โครงการชลประทานขนาดเล็ก และโครงการสูบน้ำด้วยไฟฟ้า 66 โครงการ</t>
  </si>
  <si>
    <t>จังหวัดกาญจนบุรี มีเนื้อที่ประมาณ 12,126,587 ไร่ หรือคิดเป็น 19,402.54 ตาราง กิโลเมตร มีพื้นที่ป่าไม้ รวมทั้งสิ้นประมาณ 7,445,151 ไร่ หรือ 11,912.24 ตารางกิโลเมตร คิดเป็น 61.14 % ของพื้นที่จังหวัดกาญจนบุรี มีพื้นที่มากเป็นอันดับ 3 ของประเทศรองจากจังหวัดเชียงใหม่ และจังหวัดตาก</t>
  </si>
  <si>
    <t>การบุกรุกพื้นที่และคุกคามสัตว์ป่า</t>
  </si>
  <si>
    <t>ปัญหาความขัดแย้งรุนแรงระหว่างคนและช้างป่าที่เข้ามาบุกรุกพื้นที่ชุมชนในพื้นที่อำเภอ เมืองกาญจนบุรี อำเภอทองผาภูมิ อำเภอไทรโยค อำเภอศรีสวัสดิ์ และอำเภอบ่อพลอย จังหวัดกาญจนบุรี รวม 5 อำเภอ เกิดขึ้นบ่อยครั้ง อันเป็นปัญหาความขัดแย้งระหว่างช้างป่ากับคนในชุมชนทั้งด้านความเสียหาย ต่อชีวิตและทรัพย์สิน เพราะช้างป่าบุกรุกเข้ามาทำลายทรัพย์สินที่อยู่อาศัย พืชผักผลไม้ จนไม่สามารถเข้าไปทำกินได้ หรือบางรายถูกช้างป่าทำร้ายจนเสียชีวิต ส่วนหนึ่งเกิดจากการไล่ช้างแบบไม่ถูกวิธีจนทำให้ช้างป่า เกิดอาการตกใจและทำร้ายคนในที่สุด และอีกส่วนที่สำคัญที่ทำให้ช้างออกจากป่ามาหากินในชุมชน คือสภาพป่าที่ขาดความอุดมสมบูรณ์ขาดแคลนอาหารอย่างเพียงพอในการเลี้ยงชีพ</t>
  </si>
  <si>
    <t>ภัยจากการคมนาคมและขนส่ง</t>
  </si>
  <si>
    <t>ในช่วงระยะเวลา ตั้งแต่ พ.ศ. 25๖๐ 256๒ จังหวัดกาญจนบุรี มีสถิติการเกิดภัยจากการคมนาคมและขนส่ง รวม 3,538 ครั้ง โดยสาเหตุส่วนใหญ่เกิดจาก พฤติกรรมเสี่ยง เมาสุรา ขับรถเร็วเกินกำหนด และตัดหน้ากระชั้นชิด รวมถึงการขับขี่รถจักรยานยนต์ไม่สวมหมวกนิรภัย ประเภทถนนที่เกิดอุบัติเหตุส่วนใหญ่เป็นถนนกรมทางหลวง และถนนใน อบต./หมู่บ้าน</t>
  </si>
  <si>
    <t>https://www.disaster.go.th/th/download/download-src.php?valueID=oGuaAaDmnGS4G3PDoou34Rlwooua4UExnJy4MNo7o3Qo7o3Q</t>
  </si>
  <si>
    <t>วาตภัย</t>
  </si>
  <si>
    <t>อุทกภัยและน้ำป่าไหลหลาก</t>
  </si>
  <si>
    <t>ในช่วงระยะเวลา ตั้งแต่ พ.ศ. 25๖๐ 256๒ จังหวัดกาญจนบุรีมีสถิติการประกาศเขตให้ความช่วยเหลือผู้ประสบภัยพิบัติ (ภัยแล้ง) รวม 9 ครั้ง โดยมีลักษณะการเกิดภัยเนื่องจากจังหวัดกาญจนบุรี มีลักษณะเป็นพื้นที่ประกอบการเกษตรเป็นส่วนใหญ่ ทำให้มีความต้องการในการใช้น้ำตลอดทั้งปี หากแต่พื้นที่ที่สามารถกักเก็บน้ำมีจำนวนจำกัด เมื่อฝนไม่ตกในปริมาณที่มากพอ จึงทำให้ไม่มีน้ำเพียงพอสำหรับใช้ในการเกษตร ประกอบกับ น้ำในแม่น้ำแม่กลอง แม่น้ำแควน้อย และแม่น้ำแควใหญ่ ไม่สามารถไหลผ่านไปยังทุกอำเภอได้</t>
  </si>
  <si>
    <t>อัคคีภัย</t>
  </si>
  <si>
    <t>วาตภัยในจังหวัดกาญจนบุรี จะเกิดขึ้นเป็นประจาทุกปีช่วงเดือนมีนาคม – กันยายน ในทุกอาเภอของจังหวัดกาญจนบุรี ซึ่งมีสาเหตุจากปรากฏการณ์ทางธรรมชาติ คือ พายุฝนฟ้าคะนอง พายุฤดูร้อน และพายุหมุนเขตร้อน(พายุดีเปรสชั่น พายุโซนร้อน ไต้ฝุ่น) โดยจะส่งผลกระทบต่อบ้านเรือนและทรัพย์สินของประชาชน โดยสถิติการเกิดวาตภัยจังหวัดกาญจนบุรี ปรากฎตามตารางสถิติสถานการณ์วาตภัย ระหว่างปี พ.ศ. 2559 – 2564 ของจังหวัดกาญจนบุรี
รวมทั้งหมด 479 ครั้ง</t>
  </si>
  <si>
    <t>อุทกภัยในจังหวัดกาญจนบุรี จะเกิดขึ้นเป็นประจาทุกปีช่วงเดือนกรกฎาคม – ตุลาคม เป็นสาธารณภัย ที่เกิดจากฝนตกหนักและฝนตกสะสมเป็นเวลานาน ทาให้เกิดน้าป่าไหลหลาก น้าท่วมฉับพลัน น้าท่วมขัง และน้าล้นตลิ่ง
โดยมีสาเหตุหลัก ได้แก่ มรสุมตะวันตกเฉียงใต้ที่พัดปกคลุมทะเลอันดามัน และประเทศไทยในช่วงเดือนพฤษภาคมถึงกันยายน มรสุมตะวันออกเฉียงเหนือที่พัดปกคลุมอ่าวไทยและภาคใต้ในช่วงเดือนตุลาคมถึงธันวาคม ร่องมรสุมที่พาดผ่าน
ภาคเหนือและภาคตะวันออกเฉียงเหนือ ภาคกลาง รวมถึงหย่อมความกดอากาศต่า และพายุหมุนเขตร้อน (พายุดีเปรสชั่น พายุโซนร้อน และไต้ฝุ่น) ซึ่งส่วนใหญ่จะส่งผลให้เกิดความเสียหายทางด้านเกษตรกรรม ปศุสัตว์ ประมง บ้านเรือน และทรัพย์สินของประชาชน โดยสถิติการเกิดอุทกภัยจังหวัดกาญจนบุรี ปรากฏตามตารางสถิติสถานการณ์อุทกภัยระหว่างปี พ.ศ. 2559 – 2564 ของจังหวัดกาญจนบุรี รวมทั้งหมด 194 ครั้ง</t>
  </si>
  <si>
    <t>อัคคีภัยในจังหวัดกาญจนบุรี นับเป็นสาธารณภัยประเภทหนึ่งที่เกิดขึ้นเป็นประจา โดยส่วนมากมีสาเหตุ
มาจากความประมาท ขาดความระมัดระวังหรือพลั้งเผลอ เช่น การเกิดไฟฟ้าลัดวงจร การลุกไหม้ จากการปรุงอาหาร
หรือจากการลอบวางเพลิง รายงานด้านอัคคีภัยพบว่าประเภทสิ่งปลูกสร้างหรือสถานที่เกิดเพลิงไหม้สูงสุดเกิด
ในสถานที่ที่เป็นที่อยู่อาศัยส่วนใหญ่เกิดภายในบ้านเรือน ก่อให้เกิดความสูญเสียทรัพย์สินของประชาชนเป็นจานวน
มาก เนื่องจากพื้นที่ชุมชนส่วนใหญ่ในจังหวัดอยู่ในพื้นที่เศรษฐกิจส่งผลให้อาคารบ้านเรือนที่ปลูกสร้างมีความหนาแน่น โดยสถิติการเกิดอัคคีภัยในจังหวัดกาญจนบุรี ปรากฏตามตารางสถิติสถานการณ์อัคคีภัยระหว่างปี พ.ศ. 2559 – 2564
ของจังหวัดกาญจนบุรี รวมทั้งหมด 73 ครั้ง</t>
  </si>
  <si>
    <t>https://drive.google.com/drive/folders/1aYLesm3QZf6AH0qGEdeO3kucuBSrAkua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</si>
</sst>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u/>
      <sz val="11"/>
      <color theme="10"/>
      <name val="Calibri"/>
      <family val="2"/>
      <scheme val="minor"/>
    </font>
    <font>
      <sz val="16"/>
      <color rgb="FF000000"/>
      <name val="TH SarabunPSK"/>
      <family val="2"/>
      <charset val="1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444444"/>
      <name val="TH SarabunPSK"/>
      <family val="2"/>
    </font>
    <font>
      <b/>
      <sz val="16"/>
      <color theme="1"/>
      <name val="TH SarabunPSK"/>
      <family val="2"/>
    </font>
    <font>
      <b/>
      <sz val="18"/>
      <color rgb="FF444444"/>
      <name val="TH SarabunPSK"/>
      <family val="2"/>
    </font>
    <font>
      <sz val="16"/>
      <color theme="1"/>
      <name val="TH NiramitIT๙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vertical="center" wrapText="1"/>
    </xf>
    <xf numFmtId="0" fontId="4" fillId="3" borderId="8" xfId="0" applyFont="1" applyFill="1" applyBorder="1"/>
    <xf numFmtId="0" fontId="4" fillId="3" borderId="1" xfId="0" applyFont="1" applyFill="1" applyBorder="1"/>
    <xf numFmtId="0" fontId="3" fillId="4" borderId="2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3" fontId="4" fillId="0" borderId="8" xfId="0" applyNumberFormat="1" applyFont="1" applyBorder="1"/>
    <xf numFmtId="3" fontId="4" fillId="0" borderId="11" xfId="0" applyNumberFormat="1" applyFont="1" applyBorder="1" applyAlignment="1">
      <alignment horizontal="left" wrapText="1"/>
    </xf>
    <xf numFmtId="0" fontId="7" fillId="0" borderId="1" xfId="1" applyBorder="1"/>
    <xf numFmtId="0" fontId="7" fillId="0" borderId="1" xfId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10" borderId="0" xfId="0" applyFont="1" applyFill="1"/>
    <xf numFmtId="0" fontId="11" fillId="0" borderId="0" xfId="0" applyFont="1" applyAlignment="1">
      <alignment horizontal="center"/>
    </xf>
    <xf numFmtId="0" fontId="11" fillId="10" borderId="0" xfId="0" applyFont="1" applyFill="1"/>
    <xf numFmtId="0" fontId="10" fillId="14" borderId="0" xfId="0" applyFont="1" applyFill="1" applyAlignment="1">
      <alignment horizontal="center"/>
    </xf>
    <xf numFmtId="0" fontId="10" fillId="11" borderId="0" xfId="0" applyFont="1" applyFill="1" applyAlignment="1">
      <alignment wrapText="1"/>
    </xf>
    <xf numFmtId="0" fontId="10" fillId="12" borderId="0" xfId="0" applyFont="1" applyFill="1" applyAlignment="1">
      <alignment wrapText="1"/>
    </xf>
    <xf numFmtId="0" fontId="10" fillId="13" borderId="0" xfId="0" applyFont="1" applyFill="1" applyAlignment="1">
      <alignment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0" fillId="13" borderId="0" xfId="0" applyFont="1" applyFill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>
      <alignment horizontal="center"/>
    </xf>
    <xf numFmtId="3" fontId="10" fillId="0" borderId="11" xfId="0" applyNumberFormat="1" applyFont="1" applyBorder="1" applyAlignment="1">
      <alignment horizontal="left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indent="1"/>
    </xf>
    <xf numFmtId="0" fontId="4" fillId="4" borderId="9" xfId="0" applyFont="1" applyFill="1" applyBorder="1" applyAlignment="1">
      <alignment horizontal="left" indent="1"/>
    </xf>
    <xf numFmtId="0" fontId="4" fillId="4" borderId="3" xfId="0" applyFont="1" applyFill="1" applyBorder="1" applyAlignment="1">
      <alignment horizontal="left" indent="1"/>
    </xf>
    <xf numFmtId="0" fontId="4" fillId="4" borderId="4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 indent="1"/>
    </xf>
    <xf numFmtId="0" fontId="4" fillId="4" borderId="6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8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15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12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'DATA Temp.'!$J$2</c:f>
              <c:strCache>
                <c:ptCount val="1"/>
                <c:pt idx="0">
                  <c:v>rcp4.5_2006_2099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tx2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1021834612795806E-2"/>
                  <c:y val="0.171598858293806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Temp.'!$D$4:$D$39,'DATA Temp.'!$K$4:$K$96)</c:f>
              <c:numCache>
                <c:formatCode>General</c:formatCode>
                <c:ptCount val="129"/>
                <c:pt idx="0">
                  <c:v>35.44</c:v>
                </c:pt>
                <c:pt idx="1">
                  <c:v>33.79</c:v>
                </c:pt>
                <c:pt idx="2">
                  <c:v>34.39</c:v>
                </c:pt>
                <c:pt idx="3">
                  <c:v>34.93</c:v>
                </c:pt>
                <c:pt idx="4">
                  <c:v>34.590000000000003</c:v>
                </c:pt>
                <c:pt idx="5">
                  <c:v>34.19</c:v>
                </c:pt>
                <c:pt idx="6">
                  <c:v>35.049999999999997</c:v>
                </c:pt>
                <c:pt idx="7">
                  <c:v>34.82</c:v>
                </c:pt>
                <c:pt idx="8">
                  <c:v>33.9</c:v>
                </c:pt>
                <c:pt idx="9">
                  <c:v>34.950000000000003</c:v>
                </c:pt>
                <c:pt idx="10">
                  <c:v>34.11</c:v>
                </c:pt>
                <c:pt idx="11">
                  <c:v>35.049999999999997</c:v>
                </c:pt>
                <c:pt idx="12">
                  <c:v>33.880000000000003</c:v>
                </c:pt>
                <c:pt idx="13">
                  <c:v>33.93</c:v>
                </c:pt>
                <c:pt idx="14">
                  <c:v>35.31</c:v>
                </c:pt>
                <c:pt idx="15">
                  <c:v>34.43</c:v>
                </c:pt>
                <c:pt idx="16">
                  <c:v>34.44</c:v>
                </c:pt>
                <c:pt idx="17">
                  <c:v>33.909999999999997</c:v>
                </c:pt>
                <c:pt idx="18">
                  <c:v>34.46</c:v>
                </c:pt>
                <c:pt idx="19">
                  <c:v>35.24</c:v>
                </c:pt>
                <c:pt idx="20">
                  <c:v>33.86</c:v>
                </c:pt>
                <c:pt idx="21">
                  <c:v>35.01</c:v>
                </c:pt>
                <c:pt idx="22">
                  <c:v>34.22</c:v>
                </c:pt>
                <c:pt idx="23">
                  <c:v>34.700000000000003</c:v>
                </c:pt>
                <c:pt idx="24">
                  <c:v>33.880000000000003</c:v>
                </c:pt>
                <c:pt idx="25">
                  <c:v>34.79</c:v>
                </c:pt>
                <c:pt idx="26">
                  <c:v>34.17</c:v>
                </c:pt>
                <c:pt idx="27">
                  <c:v>34.72</c:v>
                </c:pt>
                <c:pt idx="28">
                  <c:v>34.43</c:v>
                </c:pt>
                <c:pt idx="29">
                  <c:v>34.28</c:v>
                </c:pt>
                <c:pt idx="30">
                  <c:v>34.9</c:v>
                </c:pt>
                <c:pt idx="31">
                  <c:v>34.380000000000003</c:v>
                </c:pt>
                <c:pt idx="32">
                  <c:v>35.39</c:v>
                </c:pt>
                <c:pt idx="33">
                  <c:v>35.299999999999997</c:v>
                </c:pt>
                <c:pt idx="34">
                  <c:v>35.450000000000003</c:v>
                </c:pt>
                <c:pt idx="35">
                  <c:v>35.42</c:v>
                </c:pt>
                <c:pt idx="36">
                  <c:v>34.9</c:v>
                </c:pt>
                <c:pt idx="37">
                  <c:v>34.92</c:v>
                </c:pt>
                <c:pt idx="38">
                  <c:v>35.33</c:v>
                </c:pt>
                <c:pt idx="39">
                  <c:v>35.369999999999997</c:v>
                </c:pt>
                <c:pt idx="40">
                  <c:v>34.44</c:v>
                </c:pt>
                <c:pt idx="41">
                  <c:v>35.44</c:v>
                </c:pt>
                <c:pt idx="42">
                  <c:v>34.369999999999997</c:v>
                </c:pt>
                <c:pt idx="43">
                  <c:v>35.090000000000003</c:v>
                </c:pt>
                <c:pt idx="44">
                  <c:v>35.36</c:v>
                </c:pt>
                <c:pt idx="45">
                  <c:v>35.42</c:v>
                </c:pt>
                <c:pt idx="46">
                  <c:v>35.119999999999997</c:v>
                </c:pt>
                <c:pt idx="47">
                  <c:v>35.35</c:v>
                </c:pt>
                <c:pt idx="48">
                  <c:v>34.75</c:v>
                </c:pt>
                <c:pt idx="49">
                  <c:v>35.53</c:v>
                </c:pt>
                <c:pt idx="50">
                  <c:v>35.64</c:v>
                </c:pt>
                <c:pt idx="51">
                  <c:v>35.130000000000003</c:v>
                </c:pt>
                <c:pt idx="52">
                  <c:v>34.770000000000003</c:v>
                </c:pt>
                <c:pt idx="53">
                  <c:v>35.61</c:v>
                </c:pt>
                <c:pt idx="54">
                  <c:v>35.32</c:v>
                </c:pt>
                <c:pt idx="55">
                  <c:v>35.729999999999997</c:v>
                </c:pt>
                <c:pt idx="56">
                  <c:v>34.19</c:v>
                </c:pt>
                <c:pt idx="57">
                  <c:v>35.03</c:v>
                </c:pt>
                <c:pt idx="58">
                  <c:v>35.42</c:v>
                </c:pt>
                <c:pt idx="59">
                  <c:v>35.47</c:v>
                </c:pt>
                <c:pt idx="60">
                  <c:v>35.450000000000003</c:v>
                </c:pt>
                <c:pt idx="61">
                  <c:v>36.090000000000003</c:v>
                </c:pt>
                <c:pt idx="62">
                  <c:v>34.94</c:v>
                </c:pt>
                <c:pt idx="63">
                  <c:v>35.9</c:v>
                </c:pt>
                <c:pt idx="64">
                  <c:v>35.54</c:v>
                </c:pt>
                <c:pt idx="65">
                  <c:v>35.64</c:v>
                </c:pt>
                <c:pt idx="66">
                  <c:v>33.950000000000003</c:v>
                </c:pt>
                <c:pt idx="67">
                  <c:v>34.78</c:v>
                </c:pt>
                <c:pt idx="68">
                  <c:v>35.630000000000003</c:v>
                </c:pt>
                <c:pt idx="69">
                  <c:v>35.33</c:v>
                </c:pt>
                <c:pt idx="70">
                  <c:v>36.08</c:v>
                </c:pt>
                <c:pt idx="71">
                  <c:v>36.11</c:v>
                </c:pt>
                <c:pt idx="72">
                  <c:v>36</c:v>
                </c:pt>
                <c:pt idx="73">
                  <c:v>37.07</c:v>
                </c:pt>
                <c:pt idx="74">
                  <c:v>34.86</c:v>
                </c:pt>
                <c:pt idx="75">
                  <c:v>35.58</c:v>
                </c:pt>
                <c:pt idx="76">
                  <c:v>36.19</c:v>
                </c:pt>
                <c:pt idx="77">
                  <c:v>35.14</c:v>
                </c:pt>
                <c:pt idx="78">
                  <c:v>35.22</c:v>
                </c:pt>
                <c:pt idx="79">
                  <c:v>37.33</c:v>
                </c:pt>
                <c:pt idx="80">
                  <c:v>36.42</c:v>
                </c:pt>
                <c:pt idx="81">
                  <c:v>34.950000000000003</c:v>
                </c:pt>
                <c:pt idx="82">
                  <c:v>36.35</c:v>
                </c:pt>
                <c:pt idx="83">
                  <c:v>35.92</c:v>
                </c:pt>
                <c:pt idx="84">
                  <c:v>36.17</c:v>
                </c:pt>
                <c:pt idx="85">
                  <c:v>35.159999999999997</c:v>
                </c:pt>
                <c:pt idx="86">
                  <c:v>36.4</c:v>
                </c:pt>
                <c:pt idx="87">
                  <c:v>35.99</c:v>
                </c:pt>
                <c:pt idx="88">
                  <c:v>35.99</c:v>
                </c:pt>
                <c:pt idx="89">
                  <c:v>36.83</c:v>
                </c:pt>
                <c:pt idx="90">
                  <c:v>35.72</c:v>
                </c:pt>
                <c:pt idx="91">
                  <c:v>35.58</c:v>
                </c:pt>
                <c:pt idx="92">
                  <c:v>36.03</c:v>
                </c:pt>
                <c:pt idx="93">
                  <c:v>36.869999999999997</c:v>
                </c:pt>
                <c:pt idx="94">
                  <c:v>34.56</c:v>
                </c:pt>
                <c:pt idx="95">
                  <c:v>35.43</c:v>
                </c:pt>
                <c:pt idx="96">
                  <c:v>37.130000000000003</c:v>
                </c:pt>
                <c:pt idx="97">
                  <c:v>36.26</c:v>
                </c:pt>
                <c:pt idx="98">
                  <c:v>35.78</c:v>
                </c:pt>
                <c:pt idx="99">
                  <c:v>35.25</c:v>
                </c:pt>
                <c:pt idx="100">
                  <c:v>35.54</c:v>
                </c:pt>
                <c:pt idx="101">
                  <c:v>37.04</c:v>
                </c:pt>
                <c:pt idx="102">
                  <c:v>34.64</c:v>
                </c:pt>
                <c:pt idx="103">
                  <c:v>36.65</c:v>
                </c:pt>
                <c:pt idx="104">
                  <c:v>36.64</c:v>
                </c:pt>
                <c:pt idx="105">
                  <c:v>35.049999999999997</c:v>
                </c:pt>
                <c:pt idx="106">
                  <c:v>35.99</c:v>
                </c:pt>
                <c:pt idx="107">
                  <c:v>37.22</c:v>
                </c:pt>
                <c:pt idx="108">
                  <c:v>37.24</c:v>
                </c:pt>
                <c:pt idx="109">
                  <c:v>36.049999999999997</c:v>
                </c:pt>
                <c:pt idx="110">
                  <c:v>35.94</c:v>
                </c:pt>
                <c:pt idx="111">
                  <c:v>36.42</c:v>
                </c:pt>
                <c:pt idx="112">
                  <c:v>36.979999999999997</c:v>
                </c:pt>
                <c:pt idx="113">
                  <c:v>36.56</c:v>
                </c:pt>
                <c:pt idx="114">
                  <c:v>37.1</c:v>
                </c:pt>
                <c:pt idx="115">
                  <c:v>36.14</c:v>
                </c:pt>
                <c:pt idx="116">
                  <c:v>35</c:v>
                </c:pt>
                <c:pt idx="117">
                  <c:v>35.94</c:v>
                </c:pt>
                <c:pt idx="118">
                  <c:v>36.880000000000003</c:v>
                </c:pt>
                <c:pt idx="119">
                  <c:v>36.25</c:v>
                </c:pt>
                <c:pt idx="120">
                  <c:v>36.590000000000003</c:v>
                </c:pt>
                <c:pt idx="121">
                  <c:v>37.229999999999997</c:v>
                </c:pt>
                <c:pt idx="122">
                  <c:v>36.01</c:v>
                </c:pt>
                <c:pt idx="123">
                  <c:v>36.43</c:v>
                </c:pt>
                <c:pt idx="124">
                  <c:v>36.57</c:v>
                </c:pt>
                <c:pt idx="125">
                  <c:v>35.61</c:v>
                </c:pt>
                <c:pt idx="126">
                  <c:v>36.28</c:v>
                </c:pt>
                <c:pt idx="127">
                  <c:v>36.04</c:v>
                </c:pt>
                <c:pt idx="128">
                  <c:v>36.08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E8-4C32-8F32-F5F0DC80B7BC}"/>
            </c:ext>
          </c:extLst>
        </c:ser>
        <c:ser>
          <c:idx val="1"/>
          <c:order val="1"/>
          <c:tx>
            <c:strRef>
              <c:f>'DATA Temp.'!$O$2</c:f>
              <c:strCache>
                <c:ptCount val="1"/>
                <c:pt idx="0">
                  <c:v>rcp8.5_2006_2099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266585772398773"/>
                  <c:y val="-2.53151954415240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Temp.'!$D$4:$D$39,'DATA Temp.'!$P$4:$P$96)</c:f>
              <c:numCache>
                <c:formatCode>General</c:formatCode>
                <c:ptCount val="129"/>
                <c:pt idx="0">
                  <c:v>35.44</c:v>
                </c:pt>
                <c:pt idx="1">
                  <c:v>33.79</c:v>
                </c:pt>
                <c:pt idx="2">
                  <c:v>34.39</c:v>
                </c:pt>
                <c:pt idx="3">
                  <c:v>34.93</c:v>
                </c:pt>
                <c:pt idx="4">
                  <c:v>34.590000000000003</c:v>
                </c:pt>
                <c:pt idx="5">
                  <c:v>34.19</c:v>
                </c:pt>
                <c:pt idx="6">
                  <c:v>35.049999999999997</c:v>
                </c:pt>
                <c:pt idx="7">
                  <c:v>34.82</c:v>
                </c:pt>
                <c:pt idx="8">
                  <c:v>33.9</c:v>
                </c:pt>
                <c:pt idx="9">
                  <c:v>34.950000000000003</c:v>
                </c:pt>
                <c:pt idx="10">
                  <c:v>34.11</c:v>
                </c:pt>
                <c:pt idx="11">
                  <c:v>35.049999999999997</c:v>
                </c:pt>
                <c:pt idx="12">
                  <c:v>33.880000000000003</c:v>
                </c:pt>
                <c:pt idx="13">
                  <c:v>33.93</c:v>
                </c:pt>
                <c:pt idx="14">
                  <c:v>35.31</c:v>
                </c:pt>
                <c:pt idx="15">
                  <c:v>34.43</c:v>
                </c:pt>
                <c:pt idx="16">
                  <c:v>34.44</c:v>
                </c:pt>
                <c:pt idx="17">
                  <c:v>33.909999999999997</c:v>
                </c:pt>
                <c:pt idx="18">
                  <c:v>34.46</c:v>
                </c:pt>
                <c:pt idx="19">
                  <c:v>35.24</c:v>
                </c:pt>
                <c:pt idx="20">
                  <c:v>33.86</c:v>
                </c:pt>
                <c:pt idx="21">
                  <c:v>35.01</c:v>
                </c:pt>
                <c:pt idx="22">
                  <c:v>34.22</c:v>
                </c:pt>
                <c:pt idx="23">
                  <c:v>34.700000000000003</c:v>
                </c:pt>
                <c:pt idx="24">
                  <c:v>33.880000000000003</c:v>
                </c:pt>
                <c:pt idx="25">
                  <c:v>34.79</c:v>
                </c:pt>
                <c:pt idx="26">
                  <c:v>34.17</c:v>
                </c:pt>
                <c:pt idx="27">
                  <c:v>34.72</c:v>
                </c:pt>
                <c:pt idx="28">
                  <c:v>34.43</c:v>
                </c:pt>
                <c:pt idx="29">
                  <c:v>34.28</c:v>
                </c:pt>
                <c:pt idx="30">
                  <c:v>34.9</c:v>
                </c:pt>
                <c:pt idx="31">
                  <c:v>34.380000000000003</c:v>
                </c:pt>
                <c:pt idx="32">
                  <c:v>35.39</c:v>
                </c:pt>
                <c:pt idx="33">
                  <c:v>35.299999999999997</c:v>
                </c:pt>
                <c:pt idx="34">
                  <c:v>35.450000000000003</c:v>
                </c:pt>
                <c:pt idx="35">
                  <c:v>35.42</c:v>
                </c:pt>
                <c:pt idx="36">
                  <c:v>34.200000000000003</c:v>
                </c:pt>
                <c:pt idx="37">
                  <c:v>35.29</c:v>
                </c:pt>
                <c:pt idx="38">
                  <c:v>35.17</c:v>
                </c:pt>
                <c:pt idx="39">
                  <c:v>35.729999999999997</c:v>
                </c:pt>
                <c:pt idx="40">
                  <c:v>35.229999999999997</c:v>
                </c:pt>
                <c:pt idx="41">
                  <c:v>35.090000000000003</c:v>
                </c:pt>
                <c:pt idx="42">
                  <c:v>34.83</c:v>
                </c:pt>
                <c:pt idx="43">
                  <c:v>34.6</c:v>
                </c:pt>
                <c:pt idx="44">
                  <c:v>35.92</c:v>
                </c:pt>
                <c:pt idx="45">
                  <c:v>35.03</c:v>
                </c:pt>
                <c:pt idx="46">
                  <c:v>35.799999999999997</c:v>
                </c:pt>
                <c:pt idx="47">
                  <c:v>35.5</c:v>
                </c:pt>
                <c:pt idx="48">
                  <c:v>35.69</c:v>
                </c:pt>
                <c:pt idx="49">
                  <c:v>34.94</c:v>
                </c:pt>
                <c:pt idx="50">
                  <c:v>35.119999999999997</c:v>
                </c:pt>
                <c:pt idx="51">
                  <c:v>35.28</c:v>
                </c:pt>
                <c:pt idx="52">
                  <c:v>36.47</c:v>
                </c:pt>
                <c:pt idx="53">
                  <c:v>36.479999999999997</c:v>
                </c:pt>
                <c:pt idx="54">
                  <c:v>35.43</c:v>
                </c:pt>
                <c:pt idx="55">
                  <c:v>34.33</c:v>
                </c:pt>
                <c:pt idx="56">
                  <c:v>34.14</c:v>
                </c:pt>
                <c:pt idx="57">
                  <c:v>36.14</c:v>
                </c:pt>
                <c:pt idx="58">
                  <c:v>35.68</c:v>
                </c:pt>
                <c:pt idx="59">
                  <c:v>36.229999999999997</c:v>
                </c:pt>
                <c:pt idx="60">
                  <c:v>36.049999999999997</c:v>
                </c:pt>
                <c:pt idx="61">
                  <c:v>35.590000000000003</c:v>
                </c:pt>
                <c:pt idx="62">
                  <c:v>36.090000000000003</c:v>
                </c:pt>
                <c:pt idx="63">
                  <c:v>34.96</c:v>
                </c:pt>
                <c:pt idx="64">
                  <c:v>35.83</c:v>
                </c:pt>
                <c:pt idx="65">
                  <c:v>35.08</c:v>
                </c:pt>
                <c:pt idx="66">
                  <c:v>36.92</c:v>
                </c:pt>
                <c:pt idx="67">
                  <c:v>36.29</c:v>
                </c:pt>
                <c:pt idx="68">
                  <c:v>36.299999999999997</c:v>
                </c:pt>
                <c:pt idx="69">
                  <c:v>35.25</c:v>
                </c:pt>
                <c:pt idx="70">
                  <c:v>36.479999999999997</c:v>
                </c:pt>
                <c:pt idx="71">
                  <c:v>36.65</c:v>
                </c:pt>
                <c:pt idx="72">
                  <c:v>35.82</c:v>
                </c:pt>
                <c:pt idx="73">
                  <c:v>35.869999999999997</c:v>
                </c:pt>
                <c:pt idx="74">
                  <c:v>36.51</c:v>
                </c:pt>
                <c:pt idx="75">
                  <c:v>35.19</c:v>
                </c:pt>
                <c:pt idx="76">
                  <c:v>35.54</c:v>
                </c:pt>
                <c:pt idx="77">
                  <c:v>36.19</c:v>
                </c:pt>
                <c:pt idx="78">
                  <c:v>36.54</c:v>
                </c:pt>
                <c:pt idx="79">
                  <c:v>36.479999999999997</c:v>
                </c:pt>
                <c:pt idx="80">
                  <c:v>37.5</c:v>
                </c:pt>
                <c:pt idx="81">
                  <c:v>36.53</c:v>
                </c:pt>
                <c:pt idx="82">
                  <c:v>34.520000000000003</c:v>
                </c:pt>
                <c:pt idx="83">
                  <c:v>37.369999999999997</c:v>
                </c:pt>
                <c:pt idx="84">
                  <c:v>36.299999999999997</c:v>
                </c:pt>
                <c:pt idx="85">
                  <c:v>36.49</c:v>
                </c:pt>
                <c:pt idx="86">
                  <c:v>36.5</c:v>
                </c:pt>
                <c:pt idx="87">
                  <c:v>37.08</c:v>
                </c:pt>
                <c:pt idx="88">
                  <c:v>36.74</c:v>
                </c:pt>
                <c:pt idx="89">
                  <c:v>36.840000000000003</c:v>
                </c:pt>
                <c:pt idx="90">
                  <c:v>37.28</c:v>
                </c:pt>
                <c:pt idx="91">
                  <c:v>36.380000000000003</c:v>
                </c:pt>
                <c:pt idx="92">
                  <c:v>36.979999999999997</c:v>
                </c:pt>
                <c:pt idx="93">
                  <c:v>35.840000000000003</c:v>
                </c:pt>
                <c:pt idx="94">
                  <c:v>36.700000000000003</c:v>
                </c:pt>
                <c:pt idx="95">
                  <c:v>37.47</c:v>
                </c:pt>
                <c:pt idx="96">
                  <c:v>37.01</c:v>
                </c:pt>
                <c:pt idx="97">
                  <c:v>36.770000000000003</c:v>
                </c:pt>
                <c:pt idx="98">
                  <c:v>37.21</c:v>
                </c:pt>
                <c:pt idx="99">
                  <c:v>37.020000000000003</c:v>
                </c:pt>
                <c:pt idx="100">
                  <c:v>37.25</c:v>
                </c:pt>
                <c:pt idx="101">
                  <c:v>36.82</c:v>
                </c:pt>
                <c:pt idx="102">
                  <c:v>37.18</c:v>
                </c:pt>
                <c:pt idx="103">
                  <c:v>37.68</c:v>
                </c:pt>
                <c:pt idx="104">
                  <c:v>37.76</c:v>
                </c:pt>
                <c:pt idx="105">
                  <c:v>36.909999999999997</c:v>
                </c:pt>
                <c:pt idx="106">
                  <c:v>38.06</c:v>
                </c:pt>
                <c:pt idx="107">
                  <c:v>37.15</c:v>
                </c:pt>
                <c:pt idx="108">
                  <c:v>38.54</c:v>
                </c:pt>
                <c:pt idx="109">
                  <c:v>38.31</c:v>
                </c:pt>
                <c:pt idx="110">
                  <c:v>36.47</c:v>
                </c:pt>
                <c:pt idx="111">
                  <c:v>38.24</c:v>
                </c:pt>
                <c:pt idx="112">
                  <c:v>36.630000000000003</c:v>
                </c:pt>
                <c:pt idx="113">
                  <c:v>37.28</c:v>
                </c:pt>
                <c:pt idx="114">
                  <c:v>37.86</c:v>
                </c:pt>
                <c:pt idx="115">
                  <c:v>37.35</c:v>
                </c:pt>
                <c:pt idx="116">
                  <c:v>37.51</c:v>
                </c:pt>
                <c:pt idx="117">
                  <c:v>38.47</c:v>
                </c:pt>
                <c:pt idx="118">
                  <c:v>38.83</c:v>
                </c:pt>
                <c:pt idx="119">
                  <c:v>38.15</c:v>
                </c:pt>
                <c:pt idx="120">
                  <c:v>37.700000000000003</c:v>
                </c:pt>
                <c:pt idx="121">
                  <c:v>38.340000000000003</c:v>
                </c:pt>
                <c:pt idx="122">
                  <c:v>38.799999999999997</c:v>
                </c:pt>
                <c:pt idx="123">
                  <c:v>38.6</c:v>
                </c:pt>
                <c:pt idx="124">
                  <c:v>38.840000000000003</c:v>
                </c:pt>
                <c:pt idx="125">
                  <c:v>38.590000000000003</c:v>
                </c:pt>
                <c:pt idx="126">
                  <c:v>39.19</c:v>
                </c:pt>
                <c:pt idx="127">
                  <c:v>38.24</c:v>
                </c:pt>
                <c:pt idx="128">
                  <c:v>39.04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5B-4829-BD4D-08C3ECA2B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546728"/>
        <c:axId val="1404567848"/>
      </c:scatterChart>
      <c:valAx>
        <c:axId val="140454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r>
                  <a:rPr lang="th-TH" b="1"/>
                  <a:t>ปี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ngsana New" panose="02020603050405020304" pitchFamily="18" charset="-34"/>
                  <a:ea typeface="+mn-ea"/>
                  <a:cs typeface="Angsana New" panose="02020603050405020304" pitchFamily="18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TH"/>
          </a:p>
        </c:txPr>
        <c:crossAx val="1404567848"/>
        <c:crosses val="autoZero"/>
        <c:crossBetween val="midCat"/>
        <c:majorUnit val="10"/>
      </c:valAx>
      <c:valAx>
        <c:axId val="140456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r>
                  <a:rPr lang="th-TH" sz="1600" b="1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อุณหภูมิสูงสุด (</a:t>
                </a:r>
                <a:r>
                  <a:rPr lang="en-US" sz="1600" b="1" i="0" u="none" strike="noStrike" kern="1200" spc="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o</a:t>
                </a:r>
                <a:r>
                  <a:rPr lang="en-US" sz="1600" b="1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ngsana New" panose="02020603050405020304" pitchFamily="18" charset="-34"/>
                  <a:ea typeface="+mn-ea"/>
                  <a:cs typeface="Angsana New" panose="02020603050405020304" pitchFamily="18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TH"/>
          </a:p>
        </c:txPr>
        <c:crossAx val="14045467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Angsana New" panose="02020603050405020304" pitchFamily="18" charset="-34"/>
          <a:cs typeface="Angsana New" panose="02020603050405020304" pitchFamily="18" charset="-34"/>
        </a:defRPr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'DATA Temp.'!$J$2</c:f>
              <c:strCache>
                <c:ptCount val="1"/>
                <c:pt idx="0">
                  <c:v>rcp4.5_2006_2099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tx2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8963331642224621E-2"/>
                  <c:y val="0.178428223311052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Temp.'!$E$4:$E$39,'DATA Temp.'!$L$4:$L$96)</c:f>
              <c:numCache>
                <c:formatCode>General</c:formatCode>
                <c:ptCount val="129"/>
                <c:pt idx="0">
                  <c:v>10.18</c:v>
                </c:pt>
                <c:pt idx="1">
                  <c:v>11.61</c:v>
                </c:pt>
                <c:pt idx="2">
                  <c:v>11.02</c:v>
                </c:pt>
                <c:pt idx="3">
                  <c:v>12.12</c:v>
                </c:pt>
                <c:pt idx="4">
                  <c:v>10.72</c:v>
                </c:pt>
                <c:pt idx="5">
                  <c:v>11.58</c:v>
                </c:pt>
                <c:pt idx="6">
                  <c:v>11.66</c:v>
                </c:pt>
                <c:pt idx="7">
                  <c:v>11.37</c:v>
                </c:pt>
                <c:pt idx="8">
                  <c:v>12.19</c:v>
                </c:pt>
                <c:pt idx="9">
                  <c:v>12.49</c:v>
                </c:pt>
                <c:pt idx="10">
                  <c:v>11.95</c:v>
                </c:pt>
                <c:pt idx="11">
                  <c:v>11.6</c:v>
                </c:pt>
                <c:pt idx="12">
                  <c:v>9.43</c:v>
                </c:pt>
                <c:pt idx="13">
                  <c:v>10.41</c:v>
                </c:pt>
                <c:pt idx="14">
                  <c:v>11.29</c:v>
                </c:pt>
                <c:pt idx="15">
                  <c:v>11.47</c:v>
                </c:pt>
                <c:pt idx="16">
                  <c:v>12.18</c:v>
                </c:pt>
                <c:pt idx="17">
                  <c:v>9.93</c:v>
                </c:pt>
                <c:pt idx="18">
                  <c:v>11.52</c:v>
                </c:pt>
                <c:pt idx="19">
                  <c:v>12.08</c:v>
                </c:pt>
                <c:pt idx="20">
                  <c:v>11.96</c:v>
                </c:pt>
                <c:pt idx="21">
                  <c:v>10.89</c:v>
                </c:pt>
                <c:pt idx="22">
                  <c:v>10.73</c:v>
                </c:pt>
                <c:pt idx="23">
                  <c:v>12.89</c:v>
                </c:pt>
                <c:pt idx="24">
                  <c:v>10.19</c:v>
                </c:pt>
                <c:pt idx="25">
                  <c:v>11.36</c:v>
                </c:pt>
                <c:pt idx="26">
                  <c:v>11.32</c:v>
                </c:pt>
                <c:pt idx="27">
                  <c:v>11.59</c:v>
                </c:pt>
                <c:pt idx="28">
                  <c:v>12.21</c:v>
                </c:pt>
                <c:pt idx="29">
                  <c:v>10.06</c:v>
                </c:pt>
                <c:pt idx="30">
                  <c:v>10.43</c:v>
                </c:pt>
                <c:pt idx="31">
                  <c:v>12.28</c:v>
                </c:pt>
                <c:pt idx="32">
                  <c:v>10.34</c:v>
                </c:pt>
                <c:pt idx="33">
                  <c:v>13.31</c:v>
                </c:pt>
                <c:pt idx="34">
                  <c:v>11.41</c:v>
                </c:pt>
                <c:pt idx="35">
                  <c:v>10.95</c:v>
                </c:pt>
                <c:pt idx="36">
                  <c:v>11.85</c:v>
                </c:pt>
                <c:pt idx="37">
                  <c:v>12.36</c:v>
                </c:pt>
                <c:pt idx="38">
                  <c:v>12.19</c:v>
                </c:pt>
                <c:pt idx="39">
                  <c:v>12.63</c:v>
                </c:pt>
                <c:pt idx="40">
                  <c:v>12.55</c:v>
                </c:pt>
                <c:pt idx="41">
                  <c:v>13.08</c:v>
                </c:pt>
                <c:pt idx="42">
                  <c:v>10.75</c:v>
                </c:pt>
                <c:pt idx="43">
                  <c:v>10.17</c:v>
                </c:pt>
                <c:pt idx="44">
                  <c:v>11.98</c:v>
                </c:pt>
                <c:pt idx="45">
                  <c:v>12.25</c:v>
                </c:pt>
                <c:pt idx="46">
                  <c:v>12.54</c:v>
                </c:pt>
                <c:pt idx="47">
                  <c:v>12.6</c:v>
                </c:pt>
                <c:pt idx="48">
                  <c:v>13.23</c:v>
                </c:pt>
                <c:pt idx="49">
                  <c:v>12.6</c:v>
                </c:pt>
                <c:pt idx="50">
                  <c:v>12.31</c:v>
                </c:pt>
                <c:pt idx="51">
                  <c:v>9.75</c:v>
                </c:pt>
                <c:pt idx="52">
                  <c:v>12.76</c:v>
                </c:pt>
                <c:pt idx="53">
                  <c:v>11.51</c:v>
                </c:pt>
                <c:pt idx="54">
                  <c:v>13.06</c:v>
                </c:pt>
                <c:pt idx="55">
                  <c:v>12.57</c:v>
                </c:pt>
                <c:pt idx="56">
                  <c:v>12.44</c:v>
                </c:pt>
                <c:pt idx="57">
                  <c:v>12.21</c:v>
                </c:pt>
                <c:pt idx="58">
                  <c:v>13.16</c:v>
                </c:pt>
                <c:pt idx="59">
                  <c:v>12.75</c:v>
                </c:pt>
                <c:pt idx="60">
                  <c:v>12.94</c:v>
                </c:pt>
                <c:pt idx="61">
                  <c:v>12.19</c:v>
                </c:pt>
                <c:pt idx="62">
                  <c:v>12.83</c:v>
                </c:pt>
                <c:pt idx="63">
                  <c:v>14.08</c:v>
                </c:pt>
                <c:pt idx="64">
                  <c:v>13.14</c:v>
                </c:pt>
                <c:pt idx="65">
                  <c:v>11.18</c:v>
                </c:pt>
                <c:pt idx="66">
                  <c:v>13.2</c:v>
                </c:pt>
                <c:pt idx="67">
                  <c:v>11.93</c:v>
                </c:pt>
                <c:pt idx="68">
                  <c:v>12.59</c:v>
                </c:pt>
                <c:pt idx="69">
                  <c:v>13.32</c:v>
                </c:pt>
                <c:pt idx="70">
                  <c:v>14.39</c:v>
                </c:pt>
                <c:pt idx="71">
                  <c:v>11.94</c:v>
                </c:pt>
                <c:pt idx="72">
                  <c:v>13.8</c:v>
                </c:pt>
                <c:pt idx="73">
                  <c:v>13.34</c:v>
                </c:pt>
                <c:pt idx="74">
                  <c:v>10.86</c:v>
                </c:pt>
                <c:pt idx="75">
                  <c:v>12.67</c:v>
                </c:pt>
                <c:pt idx="76">
                  <c:v>12.52</c:v>
                </c:pt>
                <c:pt idx="77">
                  <c:v>11.44</c:v>
                </c:pt>
                <c:pt idx="78">
                  <c:v>12.15</c:v>
                </c:pt>
                <c:pt idx="79">
                  <c:v>12.25</c:v>
                </c:pt>
                <c:pt idx="80">
                  <c:v>11.76</c:v>
                </c:pt>
                <c:pt idx="81">
                  <c:v>13.63</c:v>
                </c:pt>
                <c:pt idx="82">
                  <c:v>12.61</c:v>
                </c:pt>
                <c:pt idx="83">
                  <c:v>13.06</c:v>
                </c:pt>
                <c:pt idx="84">
                  <c:v>11.16</c:v>
                </c:pt>
                <c:pt idx="85">
                  <c:v>14.19</c:v>
                </c:pt>
                <c:pt idx="86">
                  <c:v>12.76</c:v>
                </c:pt>
                <c:pt idx="87">
                  <c:v>13.22</c:v>
                </c:pt>
                <c:pt idx="88">
                  <c:v>13.85</c:v>
                </c:pt>
                <c:pt idx="89">
                  <c:v>12.84</c:v>
                </c:pt>
                <c:pt idx="90">
                  <c:v>11.81</c:v>
                </c:pt>
                <c:pt idx="91">
                  <c:v>12.37</c:v>
                </c:pt>
                <c:pt idx="92">
                  <c:v>12.79</c:v>
                </c:pt>
                <c:pt idx="93">
                  <c:v>13.13</c:v>
                </c:pt>
                <c:pt idx="94">
                  <c:v>13.64</c:v>
                </c:pt>
                <c:pt idx="95">
                  <c:v>14.13</c:v>
                </c:pt>
                <c:pt idx="96">
                  <c:v>14.21</c:v>
                </c:pt>
                <c:pt idx="97">
                  <c:v>13.03</c:v>
                </c:pt>
                <c:pt idx="98">
                  <c:v>13.62</c:v>
                </c:pt>
                <c:pt idx="99">
                  <c:v>12.64</c:v>
                </c:pt>
                <c:pt idx="100">
                  <c:v>14.22</c:v>
                </c:pt>
                <c:pt idx="101">
                  <c:v>14.18</c:v>
                </c:pt>
                <c:pt idx="102">
                  <c:v>13.12</c:v>
                </c:pt>
                <c:pt idx="103">
                  <c:v>12.75</c:v>
                </c:pt>
                <c:pt idx="104">
                  <c:v>13.72</c:v>
                </c:pt>
                <c:pt idx="105">
                  <c:v>12.9</c:v>
                </c:pt>
                <c:pt idx="106">
                  <c:v>12.08</c:v>
                </c:pt>
                <c:pt idx="107">
                  <c:v>12.97</c:v>
                </c:pt>
                <c:pt idx="108">
                  <c:v>13.32</c:v>
                </c:pt>
                <c:pt idx="109">
                  <c:v>13.11</c:v>
                </c:pt>
                <c:pt idx="110">
                  <c:v>13.33</c:v>
                </c:pt>
                <c:pt idx="111">
                  <c:v>13.15</c:v>
                </c:pt>
                <c:pt idx="112">
                  <c:v>14.26</c:v>
                </c:pt>
                <c:pt idx="113">
                  <c:v>12.63</c:v>
                </c:pt>
                <c:pt idx="114">
                  <c:v>13.47</c:v>
                </c:pt>
                <c:pt idx="115">
                  <c:v>12.07</c:v>
                </c:pt>
                <c:pt idx="116">
                  <c:v>13.38</c:v>
                </c:pt>
                <c:pt idx="117">
                  <c:v>12.43</c:v>
                </c:pt>
                <c:pt idx="118">
                  <c:v>13.5</c:v>
                </c:pt>
                <c:pt idx="119">
                  <c:v>13.4</c:v>
                </c:pt>
                <c:pt idx="120">
                  <c:v>12.64</c:v>
                </c:pt>
                <c:pt idx="121">
                  <c:v>13.06</c:v>
                </c:pt>
                <c:pt idx="122">
                  <c:v>13.11</c:v>
                </c:pt>
                <c:pt idx="123">
                  <c:v>14.3</c:v>
                </c:pt>
                <c:pt idx="124">
                  <c:v>10.32</c:v>
                </c:pt>
                <c:pt idx="125">
                  <c:v>14.28</c:v>
                </c:pt>
                <c:pt idx="126">
                  <c:v>12.71</c:v>
                </c:pt>
                <c:pt idx="127">
                  <c:v>13.22</c:v>
                </c:pt>
                <c:pt idx="128">
                  <c:v>12.04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3A-4144-9DD5-7FB91A0BBEF8}"/>
            </c:ext>
          </c:extLst>
        </c:ser>
        <c:ser>
          <c:idx val="1"/>
          <c:order val="1"/>
          <c:tx>
            <c:strRef>
              <c:f>'DATA Temp.'!$O$2</c:f>
              <c:strCache>
                <c:ptCount val="1"/>
                <c:pt idx="0">
                  <c:v>rcp8.5_2006_2099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570220100267587"/>
                  <c:y val="-0.12633114697640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Temp.'!$E$4:$E$39,'DATA Temp.'!$Q$4:$Q$96)</c:f>
              <c:numCache>
                <c:formatCode>General</c:formatCode>
                <c:ptCount val="129"/>
                <c:pt idx="0">
                  <c:v>10.18</c:v>
                </c:pt>
                <c:pt idx="1">
                  <c:v>11.61</c:v>
                </c:pt>
                <c:pt idx="2">
                  <c:v>11.02</c:v>
                </c:pt>
                <c:pt idx="3">
                  <c:v>12.12</c:v>
                </c:pt>
                <c:pt idx="4">
                  <c:v>10.72</c:v>
                </c:pt>
                <c:pt idx="5">
                  <c:v>11.58</c:v>
                </c:pt>
                <c:pt idx="6">
                  <c:v>11.66</c:v>
                </c:pt>
                <c:pt idx="7">
                  <c:v>11.37</c:v>
                </c:pt>
                <c:pt idx="8">
                  <c:v>12.19</c:v>
                </c:pt>
                <c:pt idx="9">
                  <c:v>12.49</c:v>
                </c:pt>
                <c:pt idx="10">
                  <c:v>11.95</c:v>
                </c:pt>
                <c:pt idx="11">
                  <c:v>11.6</c:v>
                </c:pt>
                <c:pt idx="12">
                  <c:v>9.43</c:v>
                </c:pt>
                <c:pt idx="13">
                  <c:v>10.41</c:v>
                </c:pt>
                <c:pt idx="14">
                  <c:v>11.29</c:v>
                </c:pt>
                <c:pt idx="15">
                  <c:v>11.47</c:v>
                </c:pt>
                <c:pt idx="16">
                  <c:v>12.18</c:v>
                </c:pt>
                <c:pt idx="17">
                  <c:v>9.93</c:v>
                </c:pt>
                <c:pt idx="18">
                  <c:v>11.52</c:v>
                </c:pt>
                <c:pt idx="19">
                  <c:v>12.08</c:v>
                </c:pt>
                <c:pt idx="20">
                  <c:v>11.96</c:v>
                </c:pt>
                <c:pt idx="21">
                  <c:v>10.89</c:v>
                </c:pt>
                <c:pt idx="22">
                  <c:v>10.73</c:v>
                </c:pt>
                <c:pt idx="23">
                  <c:v>12.89</c:v>
                </c:pt>
                <c:pt idx="24">
                  <c:v>10.19</c:v>
                </c:pt>
                <c:pt idx="25">
                  <c:v>11.36</c:v>
                </c:pt>
                <c:pt idx="26">
                  <c:v>11.32</c:v>
                </c:pt>
                <c:pt idx="27">
                  <c:v>11.59</c:v>
                </c:pt>
                <c:pt idx="28">
                  <c:v>12.21</c:v>
                </c:pt>
                <c:pt idx="29">
                  <c:v>10.06</c:v>
                </c:pt>
                <c:pt idx="30">
                  <c:v>10.43</c:v>
                </c:pt>
                <c:pt idx="31">
                  <c:v>12.28</c:v>
                </c:pt>
                <c:pt idx="32">
                  <c:v>10.34</c:v>
                </c:pt>
                <c:pt idx="33">
                  <c:v>13.31</c:v>
                </c:pt>
                <c:pt idx="34">
                  <c:v>11.41</c:v>
                </c:pt>
                <c:pt idx="35">
                  <c:v>10.95</c:v>
                </c:pt>
                <c:pt idx="36">
                  <c:v>12.35</c:v>
                </c:pt>
                <c:pt idx="37">
                  <c:v>12.76</c:v>
                </c:pt>
                <c:pt idx="38">
                  <c:v>11</c:v>
                </c:pt>
                <c:pt idx="39">
                  <c:v>12.22</c:v>
                </c:pt>
                <c:pt idx="40">
                  <c:v>10.71</c:v>
                </c:pt>
                <c:pt idx="41">
                  <c:v>10.33</c:v>
                </c:pt>
                <c:pt idx="42">
                  <c:v>11.58</c:v>
                </c:pt>
                <c:pt idx="43">
                  <c:v>13.28</c:v>
                </c:pt>
                <c:pt idx="44">
                  <c:v>12.54</c:v>
                </c:pt>
                <c:pt idx="45">
                  <c:v>12.26</c:v>
                </c:pt>
                <c:pt idx="46">
                  <c:v>13.47</c:v>
                </c:pt>
                <c:pt idx="47">
                  <c:v>13.27</c:v>
                </c:pt>
                <c:pt idx="48">
                  <c:v>11.9</c:v>
                </c:pt>
                <c:pt idx="49">
                  <c:v>12.68</c:v>
                </c:pt>
                <c:pt idx="50">
                  <c:v>11.12</c:v>
                </c:pt>
                <c:pt idx="51">
                  <c:v>13.17</c:v>
                </c:pt>
                <c:pt idx="52">
                  <c:v>11.12</c:v>
                </c:pt>
                <c:pt idx="53">
                  <c:v>12.81</c:v>
                </c:pt>
                <c:pt idx="54">
                  <c:v>11.28</c:v>
                </c:pt>
                <c:pt idx="55">
                  <c:v>12.02</c:v>
                </c:pt>
                <c:pt idx="56">
                  <c:v>12.38</c:v>
                </c:pt>
                <c:pt idx="57">
                  <c:v>12.95</c:v>
                </c:pt>
                <c:pt idx="58">
                  <c:v>12.92</c:v>
                </c:pt>
                <c:pt idx="59">
                  <c:v>12.95</c:v>
                </c:pt>
                <c:pt idx="60">
                  <c:v>12.06</c:v>
                </c:pt>
                <c:pt idx="61">
                  <c:v>12.96</c:v>
                </c:pt>
                <c:pt idx="62">
                  <c:v>12.72</c:v>
                </c:pt>
                <c:pt idx="63">
                  <c:v>12.28</c:v>
                </c:pt>
                <c:pt idx="64">
                  <c:v>12.94</c:v>
                </c:pt>
                <c:pt idx="65">
                  <c:v>11.77</c:v>
                </c:pt>
                <c:pt idx="66">
                  <c:v>12.25</c:v>
                </c:pt>
                <c:pt idx="67">
                  <c:v>12.18</c:v>
                </c:pt>
                <c:pt idx="68">
                  <c:v>12.68</c:v>
                </c:pt>
                <c:pt idx="69">
                  <c:v>13.85</c:v>
                </c:pt>
                <c:pt idx="70">
                  <c:v>11.33</c:v>
                </c:pt>
                <c:pt idx="71">
                  <c:v>13.84</c:v>
                </c:pt>
                <c:pt idx="72">
                  <c:v>10.85</c:v>
                </c:pt>
                <c:pt idx="73">
                  <c:v>12.69</c:v>
                </c:pt>
                <c:pt idx="74">
                  <c:v>12</c:v>
                </c:pt>
                <c:pt idx="75">
                  <c:v>13.33</c:v>
                </c:pt>
                <c:pt idx="76">
                  <c:v>12.45</c:v>
                </c:pt>
                <c:pt idx="77">
                  <c:v>12.46</c:v>
                </c:pt>
                <c:pt idx="78">
                  <c:v>11.61</c:v>
                </c:pt>
                <c:pt idx="79">
                  <c:v>11.98</c:v>
                </c:pt>
                <c:pt idx="80">
                  <c:v>14.02</c:v>
                </c:pt>
                <c:pt idx="81">
                  <c:v>14.26</c:v>
                </c:pt>
                <c:pt idx="82">
                  <c:v>13.51</c:v>
                </c:pt>
                <c:pt idx="83">
                  <c:v>13.66</c:v>
                </c:pt>
                <c:pt idx="84">
                  <c:v>12.65</c:v>
                </c:pt>
                <c:pt idx="85">
                  <c:v>11.14</c:v>
                </c:pt>
                <c:pt idx="86">
                  <c:v>14.28</c:v>
                </c:pt>
                <c:pt idx="87">
                  <c:v>12.76</c:v>
                </c:pt>
                <c:pt idx="88">
                  <c:v>13.95</c:v>
                </c:pt>
                <c:pt idx="89">
                  <c:v>14.36</c:v>
                </c:pt>
                <c:pt idx="90">
                  <c:v>12.34</c:v>
                </c:pt>
                <c:pt idx="91">
                  <c:v>13.74</c:v>
                </c:pt>
                <c:pt idx="92">
                  <c:v>13.17</c:v>
                </c:pt>
                <c:pt idx="93">
                  <c:v>12.5</c:v>
                </c:pt>
                <c:pt idx="94">
                  <c:v>14.37</c:v>
                </c:pt>
                <c:pt idx="95">
                  <c:v>11.51</c:v>
                </c:pt>
                <c:pt idx="96">
                  <c:v>13.14</c:v>
                </c:pt>
                <c:pt idx="97">
                  <c:v>15.84</c:v>
                </c:pt>
                <c:pt idx="98">
                  <c:v>14.45</c:v>
                </c:pt>
                <c:pt idx="99">
                  <c:v>15.16</c:v>
                </c:pt>
                <c:pt idx="100">
                  <c:v>13.47</c:v>
                </c:pt>
                <c:pt idx="101">
                  <c:v>15.09</c:v>
                </c:pt>
                <c:pt idx="102">
                  <c:v>13.62</c:v>
                </c:pt>
                <c:pt idx="103">
                  <c:v>14.85</c:v>
                </c:pt>
                <c:pt idx="104">
                  <c:v>12.98</c:v>
                </c:pt>
                <c:pt idx="105">
                  <c:v>12.2</c:v>
                </c:pt>
                <c:pt idx="106">
                  <c:v>13.47</c:v>
                </c:pt>
                <c:pt idx="107">
                  <c:v>14.64</c:v>
                </c:pt>
                <c:pt idx="108">
                  <c:v>14.41</c:v>
                </c:pt>
                <c:pt idx="109">
                  <c:v>15.31</c:v>
                </c:pt>
                <c:pt idx="110">
                  <c:v>14.25</c:v>
                </c:pt>
                <c:pt idx="111">
                  <c:v>14.18</c:v>
                </c:pt>
                <c:pt idx="112">
                  <c:v>15.76</c:v>
                </c:pt>
                <c:pt idx="113">
                  <c:v>14.84</c:v>
                </c:pt>
                <c:pt idx="114">
                  <c:v>15.29</c:v>
                </c:pt>
                <c:pt idx="115">
                  <c:v>14.44</c:v>
                </c:pt>
                <c:pt idx="116">
                  <c:v>16.18</c:v>
                </c:pt>
                <c:pt idx="117">
                  <c:v>15.38</c:v>
                </c:pt>
                <c:pt idx="118">
                  <c:v>16.22</c:v>
                </c:pt>
                <c:pt idx="119">
                  <c:v>14.66</c:v>
                </c:pt>
                <c:pt idx="120">
                  <c:v>14.91</c:v>
                </c:pt>
                <c:pt idx="121">
                  <c:v>14.97</c:v>
                </c:pt>
                <c:pt idx="122">
                  <c:v>14.33</c:v>
                </c:pt>
                <c:pt idx="123">
                  <c:v>13.87</c:v>
                </c:pt>
                <c:pt idx="124">
                  <c:v>15.08</c:v>
                </c:pt>
                <c:pt idx="125">
                  <c:v>13.25</c:v>
                </c:pt>
                <c:pt idx="126">
                  <c:v>12.32</c:v>
                </c:pt>
                <c:pt idx="127">
                  <c:v>14.67</c:v>
                </c:pt>
                <c:pt idx="128">
                  <c:v>16.34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3A-4144-9DD5-7FB91A0BB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546728"/>
        <c:axId val="1404567848"/>
      </c:scatterChart>
      <c:valAx>
        <c:axId val="140454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2000" b="1"/>
                  <a:t>ปี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TH"/>
          </a:p>
        </c:txPr>
        <c:crossAx val="1404567848"/>
        <c:crosses val="autoZero"/>
        <c:crossBetween val="midCat"/>
        <c:majorUnit val="10"/>
      </c:valAx>
      <c:valAx>
        <c:axId val="1404567848"/>
        <c:scaling>
          <c:orientation val="minMax"/>
          <c:max val="18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2000" b="1"/>
                  <a:t>อุณหภูมิต่ำสุด (</a:t>
                </a:r>
                <a:r>
                  <a:rPr lang="en-US" sz="2000" b="1"/>
                  <a:t>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TH"/>
          </a:p>
        </c:txPr>
        <c:crossAx val="14045467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'DATA Temp.'!$J$2</c:f>
              <c:strCache>
                <c:ptCount val="1"/>
                <c:pt idx="0">
                  <c:v>rcp4.5_2006_2099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tx2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8744261328181417E-2"/>
                  <c:y val="0.15795891318754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Temp.'!$F$4:$F$39,'DATA Temp.'!$M$4:$M$96)</c:f>
              <c:numCache>
                <c:formatCode>General</c:formatCode>
                <c:ptCount val="129"/>
                <c:pt idx="0">
                  <c:v>23.128575420000001</c:v>
                </c:pt>
                <c:pt idx="1">
                  <c:v>22.53081006</c:v>
                </c:pt>
                <c:pt idx="2">
                  <c:v>22.47303621</c:v>
                </c:pt>
                <c:pt idx="3">
                  <c:v>22.711787709999999</c:v>
                </c:pt>
                <c:pt idx="4">
                  <c:v>22.599664799999999</c:v>
                </c:pt>
                <c:pt idx="5">
                  <c:v>22.72393855</c:v>
                </c:pt>
                <c:pt idx="6">
                  <c:v>22.746490250000001</c:v>
                </c:pt>
                <c:pt idx="7">
                  <c:v>22.552067040000001</c:v>
                </c:pt>
                <c:pt idx="8">
                  <c:v>22.698491619999999</c:v>
                </c:pt>
                <c:pt idx="9">
                  <c:v>22.698491619999999</c:v>
                </c:pt>
                <c:pt idx="10">
                  <c:v>22.830724230000001</c:v>
                </c:pt>
                <c:pt idx="11">
                  <c:v>22.720921789999998</c:v>
                </c:pt>
                <c:pt idx="12">
                  <c:v>22.12572626</c:v>
                </c:pt>
                <c:pt idx="13">
                  <c:v>22.042625699999999</c:v>
                </c:pt>
                <c:pt idx="14">
                  <c:v>22.492701950000001</c:v>
                </c:pt>
                <c:pt idx="15">
                  <c:v>22.622709499999999</c:v>
                </c:pt>
                <c:pt idx="16">
                  <c:v>22.748631280000001</c:v>
                </c:pt>
                <c:pt idx="17">
                  <c:v>22.678938550000002</c:v>
                </c:pt>
                <c:pt idx="18">
                  <c:v>22.750445679999999</c:v>
                </c:pt>
                <c:pt idx="19">
                  <c:v>22.656592180000001</c:v>
                </c:pt>
                <c:pt idx="20">
                  <c:v>22.752597770000001</c:v>
                </c:pt>
                <c:pt idx="21">
                  <c:v>22.59</c:v>
                </c:pt>
                <c:pt idx="22">
                  <c:v>22.562284120000001</c:v>
                </c:pt>
                <c:pt idx="23">
                  <c:v>22.83069832</c:v>
                </c:pt>
                <c:pt idx="24">
                  <c:v>22.5822067</c:v>
                </c:pt>
                <c:pt idx="25">
                  <c:v>22.786899439999999</c:v>
                </c:pt>
                <c:pt idx="26">
                  <c:v>22.594986070000001</c:v>
                </c:pt>
                <c:pt idx="27">
                  <c:v>22.953072630000001</c:v>
                </c:pt>
                <c:pt idx="28">
                  <c:v>22.914329609999999</c:v>
                </c:pt>
                <c:pt idx="29">
                  <c:v>22.83715084</c:v>
                </c:pt>
                <c:pt idx="30">
                  <c:v>22.811894150000001</c:v>
                </c:pt>
                <c:pt idx="31">
                  <c:v>22.954078209999999</c:v>
                </c:pt>
                <c:pt idx="32">
                  <c:v>22.959078210000001</c:v>
                </c:pt>
                <c:pt idx="33">
                  <c:v>23.00351955</c:v>
                </c:pt>
                <c:pt idx="34">
                  <c:v>22.904428970000001</c:v>
                </c:pt>
                <c:pt idx="35">
                  <c:v>23.122430170000001</c:v>
                </c:pt>
                <c:pt idx="36">
                  <c:v>23.246983239999999</c:v>
                </c:pt>
                <c:pt idx="37">
                  <c:v>23.44256983</c:v>
                </c:pt>
                <c:pt idx="38">
                  <c:v>23.149359329999999</c:v>
                </c:pt>
                <c:pt idx="39">
                  <c:v>23.216340779999999</c:v>
                </c:pt>
                <c:pt idx="40">
                  <c:v>23.164162009999998</c:v>
                </c:pt>
                <c:pt idx="41">
                  <c:v>23.378938550000001</c:v>
                </c:pt>
                <c:pt idx="42">
                  <c:v>23.144874649999998</c:v>
                </c:pt>
                <c:pt idx="43">
                  <c:v>22.924301679999999</c:v>
                </c:pt>
                <c:pt idx="44">
                  <c:v>23.289469270000001</c:v>
                </c:pt>
                <c:pt idx="45">
                  <c:v>23.316033520000001</c:v>
                </c:pt>
                <c:pt idx="46">
                  <c:v>23.393147630000001</c:v>
                </c:pt>
                <c:pt idx="47">
                  <c:v>23.30692737</c:v>
                </c:pt>
                <c:pt idx="48">
                  <c:v>23.235502790000002</c:v>
                </c:pt>
                <c:pt idx="49">
                  <c:v>23.466201120000001</c:v>
                </c:pt>
                <c:pt idx="50">
                  <c:v>23.060194989999999</c:v>
                </c:pt>
                <c:pt idx="51">
                  <c:v>23.205083800000001</c:v>
                </c:pt>
                <c:pt idx="52">
                  <c:v>23.505446930000002</c:v>
                </c:pt>
                <c:pt idx="53">
                  <c:v>23.48505587</c:v>
                </c:pt>
                <c:pt idx="54">
                  <c:v>23.601559890000001</c:v>
                </c:pt>
                <c:pt idx="55">
                  <c:v>23.64458101</c:v>
                </c:pt>
                <c:pt idx="56">
                  <c:v>23.510363130000002</c:v>
                </c:pt>
                <c:pt idx="57">
                  <c:v>23.529608939999999</c:v>
                </c:pt>
                <c:pt idx="58">
                  <c:v>23.528662950000001</c:v>
                </c:pt>
                <c:pt idx="59">
                  <c:v>23.46251397</c:v>
                </c:pt>
                <c:pt idx="60">
                  <c:v>23.616648040000001</c:v>
                </c:pt>
                <c:pt idx="61">
                  <c:v>23.782486030000001</c:v>
                </c:pt>
                <c:pt idx="62">
                  <c:v>23.509554319999999</c:v>
                </c:pt>
                <c:pt idx="63">
                  <c:v>23.80955307</c:v>
                </c:pt>
                <c:pt idx="64">
                  <c:v>23.640083799999999</c:v>
                </c:pt>
                <c:pt idx="65">
                  <c:v>23.63187151</c:v>
                </c:pt>
                <c:pt idx="66">
                  <c:v>23.324456820000002</c:v>
                </c:pt>
                <c:pt idx="67">
                  <c:v>23.704217880000002</c:v>
                </c:pt>
                <c:pt idx="68">
                  <c:v>23.657402229999999</c:v>
                </c:pt>
                <c:pt idx="69">
                  <c:v>23.61910615</c:v>
                </c:pt>
                <c:pt idx="70">
                  <c:v>24.014540390000001</c:v>
                </c:pt>
                <c:pt idx="71">
                  <c:v>23.776368720000001</c:v>
                </c:pt>
                <c:pt idx="72">
                  <c:v>24.2100838</c:v>
                </c:pt>
                <c:pt idx="73">
                  <c:v>24.20175978</c:v>
                </c:pt>
                <c:pt idx="74">
                  <c:v>23.88571031</c:v>
                </c:pt>
                <c:pt idx="75">
                  <c:v>23.760726259999998</c:v>
                </c:pt>
                <c:pt idx="76">
                  <c:v>24.10167598</c:v>
                </c:pt>
                <c:pt idx="77">
                  <c:v>24.058743020000001</c:v>
                </c:pt>
                <c:pt idx="78">
                  <c:v>23.81345404</c:v>
                </c:pt>
                <c:pt idx="79">
                  <c:v>23.987206700000002</c:v>
                </c:pt>
                <c:pt idx="80">
                  <c:v>24.231983240000002</c:v>
                </c:pt>
                <c:pt idx="81">
                  <c:v>24.0775419</c:v>
                </c:pt>
                <c:pt idx="82">
                  <c:v>24.030779939999999</c:v>
                </c:pt>
                <c:pt idx="83">
                  <c:v>24.053687149999998</c:v>
                </c:pt>
                <c:pt idx="84">
                  <c:v>23.946145250000001</c:v>
                </c:pt>
                <c:pt idx="85">
                  <c:v>24.12955307</c:v>
                </c:pt>
                <c:pt idx="86">
                  <c:v>24.321615600000001</c:v>
                </c:pt>
                <c:pt idx="87">
                  <c:v>24.216843579999999</c:v>
                </c:pt>
                <c:pt idx="88">
                  <c:v>23.883184360000001</c:v>
                </c:pt>
                <c:pt idx="89">
                  <c:v>24.273491620000001</c:v>
                </c:pt>
                <c:pt idx="90">
                  <c:v>24.102674090000001</c:v>
                </c:pt>
                <c:pt idx="91">
                  <c:v>24.143687150000002</c:v>
                </c:pt>
                <c:pt idx="92">
                  <c:v>24.576173180000001</c:v>
                </c:pt>
                <c:pt idx="93">
                  <c:v>24.49586592</c:v>
                </c:pt>
                <c:pt idx="94">
                  <c:v>24.31805014</c:v>
                </c:pt>
                <c:pt idx="95">
                  <c:v>23.94670391</c:v>
                </c:pt>
                <c:pt idx="96">
                  <c:v>24.649888270000002</c:v>
                </c:pt>
                <c:pt idx="97">
                  <c:v>24.471340779999998</c:v>
                </c:pt>
                <c:pt idx="98">
                  <c:v>24.247325910000001</c:v>
                </c:pt>
                <c:pt idx="99">
                  <c:v>24.207988830000001</c:v>
                </c:pt>
                <c:pt idx="100">
                  <c:v>24.300530729999998</c:v>
                </c:pt>
                <c:pt idx="101">
                  <c:v>24.57092179</c:v>
                </c:pt>
                <c:pt idx="102">
                  <c:v>24.22345404</c:v>
                </c:pt>
                <c:pt idx="103">
                  <c:v>24.618631279999999</c:v>
                </c:pt>
                <c:pt idx="104">
                  <c:v>24.568407820000001</c:v>
                </c:pt>
                <c:pt idx="105">
                  <c:v>24.06871508</c:v>
                </c:pt>
                <c:pt idx="106">
                  <c:v>24.06888579</c:v>
                </c:pt>
                <c:pt idx="107">
                  <c:v>24.43709497</c:v>
                </c:pt>
                <c:pt idx="108">
                  <c:v>24.623407820000001</c:v>
                </c:pt>
                <c:pt idx="109">
                  <c:v>24.452067039999999</c:v>
                </c:pt>
                <c:pt idx="110">
                  <c:v>24.438774370000001</c:v>
                </c:pt>
                <c:pt idx="111">
                  <c:v>24.41128492</c:v>
                </c:pt>
                <c:pt idx="112">
                  <c:v>24.733212290000001</c:v>
                </c:pt>
                <c:pt idx="113">
                  <c:v>24.45564246</c:v>
                </c:pt>
                <c:pt idx="114">
                  <c:v>24.68799443</c:v>
                </c:pt>
                <c:pt idx="115">
                  <c:v>24.427290500000002</c:v>
                </c:pt>
                <c:pt idx="116">
                  <c:v>24.414357540000001</c:v>
                </c:pt>
                <c:pt idx="117">
                  <c:v>24.42634078</c:v>
                </c:pt>
                <c:pt idx="118">
                  <c:v>24.690501390000001</c:v>
                </c:pt>
                <c:pt idx="119">
                  <c:v>24.556117319999998</c:v>
                </c:pt>
                <c:pt idx="120">
                  <c:v>24.698212290000001</c:v>
                </c:pt>
                <c:pt idx="121">
                  <c:v>24.59072626</c:v>
                </c:pt>
                <c:pt idx="122">
                  <c:v>24.709470750000001</c:v>
                </c:pt>
                <c:pt idx="123">
                  <c:v>24.692597769999999</c:v>
                </c:pt>
                <c:pt idx="124">
                  <c:v>24.263687149999999</c:v>
                </c:pt>
                <c:pt idx="125">
                  <c:v>24.26494413</c:v>
                </c:pt>
                <c:pt idx="126">
                  <c:v>24.559220060000001</c:v>
                </c:pt>
                <c:pt idx="127">
                  <c:v>24.378603349999999</c:v>
                </c:pt>
                <c:pt idx="128">
                  <c:v>24.5173743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9D-436A-A5EC-288C42A2E5A1}"/>
            </c:ext>
          </c:extLst>
        </c:ser>
        <c:ser>
          <c:idx val="1"/>
          <c:order val="1"/>
          <c:tx>
            <c:strRef>
              <c:f>'DATA Temp.'!$O$2</c:f>
              <c:strCache>
                <c:ptCount val="1"/>
                <c:pt idx="0">
                  <c:v>rcp8.5_2006_2099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182661456281892"/>
                  <c:y val="-2.73994875889022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Temp.'!$F$4:$F$39,'DATA Temp.'!$R$4:$R$96)</c:f>
              <c:numCache>
                <c:formatCode>General</c:formatCode>
                <c:ptCount val="129"/>
                <c:pt idx="0">
                  <c:v>23.128575420000001</c:v>
                </c:pt>
                <c:pt idx="1">
                  <c:v>22.53081006</c:v>
                </c:pt>
                <c:pt idx="2">
                  <c:v>22.47303621</c:v>
                </c:pt>
                <c:pt idx="3">
                  <c:v>22.711787709999999</c:v>
                </c:pt>
                <c:pt idx="4">
                  <c:v>22.599664799999999</c:v>
                </c:pt>
                <c:pt idx="5">
                  <c:v>22.72393855</c:v>
                </c:pt>
                <c:pt idx="6">
                  <c:v>22.746490250000001</c:v>
                </c:pt>
                <c:pt idx="7">
                  <c:v>22.552067040000001</c:v>
                </c:pt>
                <c:pt idx="8">
                  <c:v>22.698491619999999</c:v>
                </c:pt>
                <c:pt idx="9">
                  <c:v>22.698491619999999</c:v>
                </c:pt>
                <c:pt idx="10">
                  <c:v>22.830724230000001</c:v>
                </c:pt>
                <c:pt idx="11">
                  <c:v>22.720921789999998</c:v>
                </c:pt>
                <c:pt idx="12">
                  <c:v>22.12572626</c:v>
                </c:pt>
                <c:pt idx="13">
                  <c:v>22.042625699999999</c:v>
                </c:pt>
                <c:pt idx="14">
                  <c:v>22.492701950000001</c:v>
                </c:pt>
                <c:pt idx="15">
                  <c:v>22.622709499999999</c:v>
                </c:pt>
                <c:pt idx="16">
                  <c:v>22.748631280000001</c:v>
                </c:pt>
                <c:pt idx="17">
                  <c:v>22.678938550000002</c:v>
                </c:pt>
                <c:pt idx="18">
                  <c:v>22.750445679999999</c:v>
                </c:pt>
                <c:pt idx="19">
                  <c:v>22.656592180000001</c:v>
                </c:pt>
                <c:pt idx="20">
                  <c:v>22.752597770000001</c:v>
                </c:pt>
                <c:pt idx="21">
                  <c:v>22.59</c:v>
                </c:pt>
                <c:pt idx="22">
                  <c:v>22.562284120000001</c:v>
                </c:pt>
                <c:pt idx="23">
                  <c:v>22.83069832</c:v>
                </c:pt>
                <c:pt idx="24">
                  <c:v>22.5822067</c:v>
                </c:pt>
                <c:pt idx="25">
                  <c:v>22.786899439999999</c:v>
                </c:pt>
                <c:pt idx="26">
                  <c:v>22.594986070000001</c:v>
                </c:pt>
                <c:pt idx="27">
                  <c:v>22.953072630000001</c:v>
                </c:pt>
                <c:pt idx="28">
                  <c:v>22.914329609999999</c:v>
                </c:pt>
                <c:pt idx="29">
                  <c:v>22.83715084</c:v>
                </c:pt>
                <c:pt idx="30">
                  <c:v>22.811894150000001</c:v>
                </c:pt>
                <c:pt idx="31">
                  <c:v>22.954078209999999</c:v>
                </c:pt>
                <c:pt idx="32">
                  <c:v>22.959078210000001</c:v>
                </c:pt>
                <c:pt idx="33">
                  <c:v>23.00351955</c:v>
                </c:pt>
                <c:pt idx="34">
                  <c:v>22.904428970000001</c:v>
                </c:pt>
                <c:pt idx="35">
                  <c:v>23.122430170000001</c:v>
                </c:pt>
                <c:pt idx="36">
                  <c:v>23.201675980000001</c:v>
                </c:pt>
                <c:pt idx="37">
                  <c:v>23.31818436</c:v>
                </c:pt>
                <c:pt idx="38">
                  <c:v>23.144902510000001</c:v>
                </c:pt>
                <c:pt idx="39">
                  <c:v>23.276033519999999</c:v>
                </c:pt>
                <c:pt idx="40">
                  <c:v>23.145530730000001</c:v>
                </c:pt>
                <c:pt idx="41">
                  <c:v>23.060391060000001</c:v>
                </c:pt>
                <c:pt idx="42">
                  <c:v>23.120194990000002</c:v>
                </c:pt>
                <c:pt idx="43">
                  <c:v>23.344301680000001</c:v>
                </c:pt>
                <c:pt idx="44">
                  <c:v>23.372709499999999</c:v>
                </c:pt>
                <c:pt idx="45">
                  <c:v>23.20843575</c:v>
                </c:pt>
                <c:pt idx="46">
                  <c:v>23.58529248</c:v>
                </c:pt>
                <c:pt idx="47">
                  <c:v>23.480111730000001</c:v>
                </c:pt>
                <c:pt idx="48">
                  <c:v>23.37458101</c:v>
                </c:pt>
                <c:pt idx="49">
                  <c:v>23.378687150000001</c:v>
                </c:pt>
                <c:pt idx="50">
                  <c:v>23.11704735</c:v>
                </c:pt>
                <c:pt idx="51">
                  <c:v>23.676815640000001</c:v>
                </c:pt>
                <c:pt idx="52">
                  <c:v>23.696871510000001</c:v>
                </c:pt>
                <c:pt idx="53">
                  <c:v>23.808659219999999</c:v>
                </c:pt>
                <c:pt idx="54">
                  <c:v>23.82401114</c:v>
                </c:pt>
                <c:pt idx="55">
                  <c:v>23.361955309999999</c:v>
                </c:pt>
                <c:pt idx="56">
                  <c:v>23.51664804</c:v>
                </c:pt>
                <c:pt idx="57">
                  <c:v>23.786201120000001</c:v>
                </c:pt>
                <c:pt idx="58">
                  <c:v>23.757771590000001</c:v>
                </c:pt>
                <c:pt idx="59">
                  <c:v>23.6922067</c:v>
                </c:pt>
                <c:pt idx="60">
                  <c:v>23.748910609999999</c:v>
                </c:pt>
                <c:pt idx="61">
                  <c:v>23.505418989999999</c:v>
                </c:pt>
                <c:pt idx="62">
                  <c:v>23.762646239999999</c:v>
                </c:pt>
                <c:pt idx="63">
                  <c:v>23.701564250000001</c:v>
                </c:pt>
                <c:pt idx="64">
                  <c:v>23.777541899999999</c:v>
                </c:pt>
                <c:pt idx="65">
                  <c:v>23.68067039</c:v>
                </c:pt>
                <c:pt idx="66">
                  <c:v>23.995877440000001</c:v>
                </c:pt>
                <c:pt idx="67">
                  <c:v>23.64561453</c:v>
                </c:pt>
                <c:pt idx="68">
                  <c:v>24.034441340000001</c:v>
                </c:pt>
                <c:pt idx="69">
                  <c:v>24.189692740000002</c:v>
                </c:pt>
                <c:pt idx="70">
                  <c:v>24.1335376</c:v>
                </c:pt>
                <c:pt idx="71">
                  <c:v>24.383072630000001</c:v>
                </c:pt>
                <c:pt idx="72">
                  <c:v>24.29963687</c:v>
                </c:pt>
                <c:pt idx="73">
                  <c:v>24.254217879999999</c:v>
                </c:pt>
                <c:pt idx="74">
                  <c:v>24.382757659999999</c:v>
                </c:pt>
                <c:pt idx="75">
                  <c:v>23.95139665</c:v>
                </c:pt>
                <c:pt idx="76">
                  <c:v>24.059441339999999</c:v>
                </c:pt>
                <c:pt idx="77">
                  <c:v>24.173296090000001</c:v>
                </c:pt>
                <c:pt idx="78">
                  <c:v>23.985598889999999</c:v>
                </c:pt>
                <c:pt idx="79">
                  <c:v>24.233966479999999</c:v>
                </c:pt>
                <c:pt idx="80">
                  <c:v>24.77698324</c:v>
                </c:pt>
                <c:pt idx="81">
                  <c:v>24.678491619999999</c:v>
                </c:pt>
                <c:pt idx="82">
                  <c:v>24.473286909999999</c:v>
                </c:pt>
                <c:pt idx="83">
                  <c:v>24.617011170000001</c:v>
                </c:pt>
                <c:pt idx="84">
                  <c:v>24.499245810000001</c:v>
                </c:pt>
                <c:pt idx="85">
                  <c:v>24.63678771</c:v>
                </c:pt>
                <c:pt idx="86">
                  <c:v>24.441086349999999</c:v>
                </c:pt>
                <c:pt idx="87">
                  <c:v>24.824357540000001</c:v>
                </c:pt>
                <c:pt idx="88">
                  <c:v>24.779664799999999</c:v>
                </c:pt>
                <c:pt idx="89">
                  <c:v>25.03645251</c:v>
                </c:pt>
                <c:pt idx="90">
                  <c:v>25.08885794</c:v>
                </c:pt>
                <c:pt idx="91">
                  <c:v>25.059078209999999</c:v>
                </c:pt>
                <c:pt idx="92">
                  <c:v>25.040977649999999</c:v>
                </c:pt>
                <c:pt idx="93">
                  <c:v>25.028826819999999</c:v>
                </c:pt>
                <c:pt idx="94">
                  <c:v>24.918300840000001</c:v>
                </c:pt>
                <c:pt idx="95">
                  <c:v>25.162905030000001</c:v>
                </c:pt>
                <c:pt idx="96">
                  <c:v>25.308184359999998</c:v>
                </c:pt>
                <c:pt idx="97">
                  <c:v>25.41960894</c:v>
                </c:pt>
                <c:pt idx="98">
                  <c:v>25.212451250000001</c:v>
                </c:pt>
                <c:pt idx="99">
                  <c:v>25.285391059999998</c:v>
                </c:pt>
                <c:pt idx="100">
                  <c:v>25.031005589999999</c:v>
                </c:pt>
                <c:pt idx="101">
                  <c:v>25.433966479999999</c:v>
                </c:pt>
                <c:pt idx="102">
                  <c:v>25.311838439999999</c:v>
                </c:pt>
                <c:pt idx="103">
                  <c:v>25.559162010000001</c:v>
                </c:pt>
                <c:pt idx="104">
                  <c:v>25.600111729999998</c:v>
                </c:pt>
                <c:pt idx="105">
                  <c:v>25.480837990000001</c:v>
                </c:pt>
                <c:pt idx="106">
                  <c:v>25.36295265</c:v>
                </c:pt>
                <c:pt idx="107">
                  <c:v>25.59930168</c:v>
                </c:pt>
                <c:pt idx="108">
                  <c:v>25.91882682</c:v>
                </c:pt>
                <c:pt idx="109">
                  <c:v>25.980754189999999</c:v>
                </c:pt>
                <c:pt idx="110">
                  <c:v>25.705849579999999</c:v>
                </c:pt>
                <c:pt idx="111">
                  <c:v>25.760251400000001</c:v>
                </c:pt>
                <c:pt idx="112">
                  <c:v>25.861368720000002</c:v>
                </c:pt>
                <c:pt idx="113">
                  <c:v>25.79860335</c:v>
                </c:pt>
                <c:pt idx="114">
                  <c:v>25.628774369999999</c:v>
                </c:pt>
                <c:pt idx="115">
                  <c:v>25.983184359999999</c:v>
                </c:pt>
                <c:pt idx="116">
                  <c:v>25.984581009999999</c:v>
                </c:pt>
                <c:pt idx="117">
                  <c:v>26.165251399999999</c:v>
                </c:pt>
                <c:pt idx="118">
                  <c:v>26.294651810000001</c:v>
                </c:pt>
                <c:pt idx="119">
                  <c:v>26.484916200000001</c:v>
                </c:pt>
                <c:pt idx="120">
                  <c:v>26.1499162</c:v>
                </c:pt>
                <c:pt idx="121">
                  <c:v>26.277737429999998</c:v>
                </c:pt>
                <c:pt idx="122">
                  <c:v>26.49559889</c:v>
                </c:pt>
                <c:pt idx="123">
                  <c:v>26.3472905</c:v>
                </c:pt>
                <c:pt idx="124">
                  <c:v>26.450418989999999</c:v>
                </c:pt>
                <c:pt idx="125">
                  <c:v>26.45150838</c:v>
                </c:pt>
                <c:pt idx="126">
                  <c:v>26.395933150000001</c:v>
                </c:pt>
                <c:pt idx="127">
                  <c:v>26.669273740000001</c:v>
                </c:pt>
                <c:pt idx="128">
                  <c:v>26.704776540000001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9D-436A-A5EC-288C42A2E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546728"/>
        <c:axId val="1404567848"/>
      </c:scatterChart>
      <c:valAx>
        <c:axId val="140454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r>
                  <a:rPr lang="th-TH" b="1"/>
                  <a:t>ปี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ngsana New" panose="02020603050405020304" pitchFamily="18" charset="-34"/>
                  <a:ea typeface="+mn-ea"/>
                  <a:cs typeface="Angsana New" panose="02020603050405020304" pitchFamily="18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TH"/>
          </a:p>
        </c:txPr>
        <c:crossAx val="1404567848"/>
        <c:crosses val="autoZero"/>
        <c:crossBetween val="midCat"/>
        <c:majorUnit val="10"/>
      </c:valAx>
      <c:valAx>
        <c:axId val="1404567848"/>
        <c:scaling>
          <c:orientation val="minMax"/>
          <c:max val="28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r>
                  <a:rPr lang="th-TH" sz="1600" b="1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อุณหภูมิเฉลี่ยสุด (</a:t>
                </a:r>
                <a:r>
                  <a:rPr lang="en-US" sz="1600" b="1" i="0" u="none" strike="noStrike" kern="1200" spc="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o</a:t>
                </a:r>
                <a:r>
                  <a:rPr lang="en-US" sz="1600" b="1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ngsana New" panose="02020603050405020304" pitchFamily="18" charset="-34"/>
                  <a:ea typeface="+mn-ea"/>
                  <a:cs typeface="Angsana New" panose="02020603050405020304" pitchFamily="18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TH"/>
          </a:p>
        </c:txPr>
        <c:crossAx val="14045467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Angsana New" panose="02020603050405020304" pitchFamily="18" charset="-34"/>
          <a:cs typeface="Angsana New" panose="02020603050405020304" pitchFamily="18" charset="-34"/>
        </a:defRPr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'DATA Temp.'!$J$2</c:f>
              <c:strCache>
                <c:ptCount val="1"/>
                <c:pt idx="0">
                  <c:v>rcp4.5_2006_2099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tx2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5052923921435464E-2"/>
                  <c:y val="0.159789191361020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Temp.'!$C$4:$C$39,'DATA Temp.'!$J$4:$J$96)</c:f>
              <c:numCache>
                <c:formatCode>General</c:formatCode>
                <c:ptCount val="129"/>
                <c:pt idx="0">
                  <c:v>1034.3</c:v>
                </c:pt>
                <c:pt idx="1">
                  <c:v>1194.5999999999999</c:v>
                </c:pt>
                <c:pt idx="2">
                  <c:v>1181.6300000000001</c:v>
                </c:pt>
                <c:pt idx="3">
                  <c:v>1155.08</c:v>
                </c:pt>
                <c:pt idx="4">
                  <c:v>1096.93</c:v>
                </c:pt>
                <c:pt idx="5">
                  <c:v>1100.45</c:v>
                </c:pt>
                <c:pt idx="6">
                  <c:v>1093.0899999999999</c:v>
                </c:pt>
                <c:pt idx="7">
                  <c:v>1131.43</c:v>
                </c:pt>
                <c:pt idx="8">
                  <c:v>1154.74</c:v>
                </c:pt>
                <c:pt idx="9">
                  <c:v>1026.1400000000001</c:v>
                </c:pt>
                <c:pt idx="10">
                  <c:v>995.42</c:v>
                </c:pt>
                <c:pt idx="11">
                  <c:v>1176.1300000000001</c:v>
                </c:pt>
                <c:pt idx="12">
                  <c:v>1315.35</c:v>
                </c:pt>
                <c:pt idx="13">
                  <c:v>1310.1099999999999</c:v>
                </c:pt>
                <c:pt idx="14">
                  <c:v>1089.3399999999999</c:v>
                </c:pt>
                <c:pt idx="15">
                  <c:v>1080.94</c:v>
                </c:pt>
                <c:pt idx="16">
                  <c:v>1106.67</c:v>
                </c:pt>
                <c:pt idx="17">
                  <c:v>1133.28</c:v>
                </c:pt>
                <c:pt idx="18">
                  <c:v>962.34</c:v>
                </c:pt>
                <c:pt idx="19">
                  <c:v>1287.1300000000001</c:v>
                </c:pt>
                <c:pt idx="20">
                  <c:v>1175.01</c:v>
                </c:pt>
                <c:pt idx="21">
                  <c:v>1044.33</c:v>
                </c:pt>
                <c:pt idx="22">
                  <c:v>1149.8599999999999</c:v>
                </c:pt>
                <c:pt idx="23">
                  <c:v>1157.7</c:v>
                </c:pt>
                <c:pt idx="24">
                  <c:v>1296.33</c:v>
                </c:pt>
                <c:pt idx="25">
                  <c:v>1045.28</c:v>
                </c:pt>
                <c:pt idx="26">
                  <c:v>1026.1300000000001</c:v>
                </c:pt>
                <c:pt idx="27">
                  <c:v>952.41</c:v>
                </c:pt>
                <c:pt idx="28">
                  <c:v>944.42</c:v>
                </c:pt>
                <c:pt idx="29">
                  <c:v>1060.25</c:v>
                </c:pt>
                <c:pt idx="30">
                  <c:v>1252.5899999999999</c:v>
                </c:pt>
                <c:pt idx="31">
                  <c:v>1357.4</c:v>
                </c:pt>
                <c:pt idx="32">
                  <c:v>990.65</c:v>
                </c:pt>
                <c:pt idx="33">
                  <c:v>1235.76</c:v>
                </c:pt>
                <c:pt idx="34">
                  <c:v>1361.38</c:v>
                </c:pt>
                <c:pt idx="35">
                  <c:v>983.57</c:v>
                </c:pt>
                <c:pt idx="36">
                  <c:v>1316.82</c:v>
                </c:pt>
                <c:pt idx="37">
                  <c:v>952.06</c:v>
                </c:pt>
                <c:pt idx="38">
                  <c:v>1273.9000000000001</c:v>
                </c:pt>
                <c:pt idx="39">
                  <c:v>956.73</c:v>
                </c:pt>
                <c:pt idx="40">
                  <c:v>1234.6300000000001</c:v>
                </c:pt>
                <c:pt idx="41">
                  <c:v>1029.98</c:v>
                </c:pt>
                <c:pt idx="42">
                  <c:v>991.92</c:v>
                </c:pt>
                <c:pt idx="43">
                  <c:v>815.74</c:v>
                </c:pt>
                <c:pt idx="44">
                  <c:v>969.12</c:v>
                </c:pt>
                <c:pt idx="45">
                  <c:v>1069.77</c:v>
                </c:pt>
                <c:pt idx="46">
                  <c:v>1203.94</c:v>
                </c:pt>
                <c:pt idx="47">
                  <c:v>1252.95</c:v>
                </c:pt>
                <c:pt idx="48">
                  <c:v>1269.0999999999999</c:v>
                </c:pt>
                <c:pt idx="49">
                  <c:v>1072.21</c:v>
                </c:pt>
                <c:pt idx="50">
                  <c:v>1077.6400000000001</c:v>
                </c:pt>
                <c:pt idx="51">
                  <c:v>1376.21</c:v>
                </c:pt>
                <c:pt idx="52">
                  <c:v>965.13</c:v>
                </c:pt>
                <c:pt idx="53">
                  <c:v>1274.1600000000001</c:v>
                </c:pt>
                <c:pt idx="54">
                  <c:v>1136.23</c:v>
                </c:pt>
                <c:pt idx="55">
                  <c:v>1103.95</c:v>
                </c:pt>
                <c:pt idx="56">
                  <c:v>1149.3900000000001</c:v>
                </c:pt>
                <c:pt idx="57">
                  <c:v>1205.98</c:v>
                </c:pt>
                <c:pt idx="58">
                  <c:v>1189.29</c:v>
                </c:pt>
                <c:pt idx="59">
                  <c:v>1044.9100000000001</c:v>
                </c:pt>
                <c:pt idx="60">
                  <c:v>1102.9100000000001</c:v>
                </c:pt>
                <c:pt idx="61">
                  <c:v>954.61</c:v>
                </c:pt>
                <c:pt idx="62">
                  <c:v>967.95</c:v>
                </c:pt>
                <c:pt idx="63">
                  <c:v>1033.3800000000001</c:v>
                </c:pt>
                <c:pt idx="64">
                  <c:v>1036.99</c:v>
                </c:pt>
                <c:pt idx="65">
                  <c:v>1094.18</c:v>
                </c:pt>
                <c:pt idx="66">
                  <c:v>1126.95</c:v>
                </c:pt>
                <c:pt idx="67">
                  <c:v>1384.18</c:v>
                </c:pt>
                <c:pt idx="68">
                  <c:v>1091.68</c:v>
                </c:pt>
                <c:pt idx="69">
                  <c:v>1060.72</c:v>
                </c:pt>
                <c:pt idx="70">
                  <c:v>1265.8699999999999</c:v>
                </c:pt>
                <c:pt idx="71">
                  <c:v>969.24</c:v>
                </c:pt>
                <c:pt idx="72">
                  <c:v>1054.08</c:v>
                </c:pt>
                <c:pt idx="73">
                  <c:v>1294.6500000000001</c:v>
                </c:pt>
                <c:pt idx="74">
                  <c:v>1047.5899999999999</c:v>
                </c:pt>
                <c:pt idx="75">
                  <c:v>1302.21</c:v>
                </c:pt>
                <c:pt idx="76">
                  <c:v>1057.01</c:v>
                </c:pt>
                <c:pt idx="77">
                  <c:v>993.62</c:v>
                </c:pt>
                <c:pt idx="78">
                  <c:v>967.54</c:v>
                </c:pt>
                <c:pt idx="79">
                  <c:v>1079.3</c:v>
                </c:pt>
                <c:pt idx="80">
                  <c:v>1059.48</c:v>
                </c:pt>
                <c:pt idx="81">
                  <c:v>1040.4100000000001</c:v>
                </c:pt>
                <c:pt idx="82">
                  <c:v>1206.3</c:v>
                </c:pt>
                <c:pt idx="83">
                  <c:v>1026.1099999999999</c:v>
                </c:pt>
                <c:pt idx="84">
                  <c:v>1088.1400000000001</c:v>
                </c:pt>
                <c:pt idx="85">
                  <c:v>1141.96</c:v>
                </c:pt>
                <c:pt idx="86">
                  <c:v>1033.77</c:v>
                </c:pt>
                <c:pt idx="87">
                  <c:v>1241.52</c:v>
                </c:pt>
                <c:pt idx="88">
                  <c:v>1270.08</c:v>
                </c:pt>
                <c:pt idx="89">
                  <c:v>1096.6099999999999</c:v>
                </c:pt>
                <c:pt idx="90">
                  <c:v>1016.09</c:v>
                </c:pt>
                <c:pt idx="91">
                  <c:v>1376.56</c:v>
                </c:pt>
                <c:pt idx="92">
                  <c:v>1011.46</c:v>
                </c:pt>
                <c:pt idx="93">
                  <c:v>882.75</c:v>
                </c:pt>
                <c:pt idx="94">
                  <c:v>981.98</c:v>
                </c:pt>
                <c:pt idx="95">
                  <c:v>1223.9000000000001</c:v>
                </c:pt>
                <c:pt idx="96">
                  <c:v>1564.89</c:v>
                </c:pt>
                <c:pt idx="97">
                  <c:v>1014.09</c:v>
                </c:pt>
                <c:pt idx="98">
                  <c:v>1235.53</c:v>
                </c:pt>
                <c:pt idx="99">
                  <c:v>1043.06</c:v>
                </c:pt>
                <c:pt idx="100">
                  <c:v>912.35</c:v>
                </c:pt>
                <c:pt idx="101">
                  <c:v>1106.2</c:v>
                </c:pt>
                <c:pt idx="102">
                  <c:v>1055.52</c:v>
                </c:pt>
                <c:pt idx="103">
                  <c:v>875.58</c:v>
                </c:pt>
                <c:pt idx="104">
                  <c:v>909.61</c:v>
                </c:pt>
                <c:pt idx="105">
                  <c:v>1373.62</c:v>
                </c:pt>
                <c:pt idx="106">
                  <c:v>1063.69</c:v>
                </c:pt>
                <c:pt idx="107">
                  <c:v>1320.14</c:v>
                </c:pt>
                <c:pt idx="108">
                  <c:v>1082.8499999999999</c:v>
                </c:pt>
                <c:pt idx="109">
                  <c:v>878.38</c:v>
                </c:pt>
                <c:pt idx="110">
                  <c:v>1077.01</c:v>
                </c:pt>
                <c:pt idx="111">
                  <c:v>1127.46</c:v>
                </c:pt>
                <c:pt idx="112">
                  <c:v>1177.26</c:v>
                </c:pt>
                <c:pt idx="113">
                  <c:v>1113.1600000000001</c:v>
                </c:pt>
                <c:pt idx="114">
                  <c:v>1021.65</c:v>
                </c:pt>
                <c:pt idx="115">
                  <c:v>1001.47</c:v>
                </c:pt>
                <c:pt idx="116">
                  <c:v>1025.7</c:v>
                </c:pt>
                <c:pt idx="117">
                  <c:v>1047.5999999999999</c:v>
                </c:pt>
                <c:pt idx="118">
                  <c:v>1119.24</c:v>
                </c:pt>
                <c:pt idx="119">
                  <c:v>1087.1600000000001</c:v>
                </c:pt>
                <c:pt idx="120">
                  <c:v>913.65</c:v>
                </c:pt>
                <c:pt idx="121">
                  <c:v>1096.58</c:v>
                </c:pt>
                <c:pt idx="122">
                  <c:v>1127.26</c:v>
                </c:pt>
                <c:pt idx="123">
                  <c:v>899.13</c:v>
                </c:pt>
                <c:pt idx="124">
                  <c:v>921.51</c:v>
                </c:pt>
                <c:pt idx="125">
                  <c:v>1105.75</c:v>
                </c:pt>
                <c:pt idx="126">
                  <c:v>1023.54</c:v>
                </c:pt>
                <c:pt idx="127">
                  <c:v>1286.05</c:v>
                </c:pt>
                <c:pt idx="128">
                  <c:v>1004.22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F-4FC7-9DC8-6927F0320D5B}"/>
            </c:ext>
          </c:extLst>
        </c:ser>
        <c:ser>
          <c:idx val="1"/>
          <c:order val="1"/>
          <c:tx>
            <c:strRef>
              <c:f>'DATA Temp.'!$O$2</c:f>
              <c:strCache>
                <c:ptCount val="1"/>
                <c:pt idx="0">
                  <c:v>rcp8.5_2006_2099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0343799297459031E-2"/>
                  <c:y val="-0.209024070798307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TH"/>
                </a:p>
              </c:txPr>
            </c:trendlineLbl>
          </c:trendline>
          <c:xVal>
            <c:numRef>
              <c:f>('DATA Temp.'!$B$4:$B$39,'DATA Temp.'!$I$4:$I$96)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xVal>
          <c:yVal>
            <c:numRef>
              <c:f>('DATA Temp.'!$C$4:$C$39,'DATA Temp.'!$O$4:$O$96)</c:f>
              <c:numCache>
                <c:formatCode>General</c:formatCode>
                <c:ptCount val="129"/>
                <c:pt idx="0">
                  <c:v>1034.3</c:v>
                </c:pt>
                <c:pt idx="1">
                  <c:v>1194.5999999999999</c:v>
                </c:pt>
                <c:pt idx="2">
                  <c:v>1181.6300000000001</c:v>
                </c:pt>
                <c:pt idx="3">
                  <c:v>1155.08</c:v>
                </c:pt>
                <c:pt idx="4">
                  <c:v>1096.93</c:v>
                </c:pt>
                <c:pt idx="5">
                  <c:v>1100.45</c:v>
                </c:pt>
                <c:pt idx="6">
                  <c:v>1093.0899999999999</c:v>
                </c:pt>
                <c:pt idx="7">
                  <c:v>1131.43</c:v>
                </c:pt>
                <c:pt idx="8">
                  <c:v>1154.74</c:v>
                </c:pt>
                <c:pt idx="9">
                  <c:v>1026.1400000000001</c:v>
                </c:pt>
                <c:pt idx="10">
                  <c:v>995.42</c:v>
                </c:pt>
                <c:pt idx="11">
                  <c:v>1176.1300000000001</c:v>
                </c:pt>
                <c:pt idx="12">
                  <c:v>1315.35</c:v>
                </c:pt>
                <c:pt idx="13">
                  <c:v>1310.1099999999999</c:v>
                </c:pt>
                <c:pt idx="14">
                  <c:v>1089.3399999999999</c:v>
                </c:pt>
                <c:pt idx="15">
                  <c:v>1080.94</c:v>
                </c:pt>
                <c:pt idx="16">
                  <c:v>1106.67</c:v>
                </c:pt>
                <c:pt idx="17">
                  <c:v>1133.28</c:v>
                </c:pt>
                <c:pt idx="18">
                  <c:v>962.34</c:v>
                </c:pt>
                <c:pt idx="19">
                  <c:v>1287.1300000000001</c:v>
                </c:pt>
                <c:pt idx="20">
                  <c:v>1175.01</c:v>
                </c:pt>
                <c:pt idx="21">
                  <c:v>1044.33</c:v>
                </c:pt>
                <c:pt idx="22">
                  <c:v>1149.8599999999999</c:v>
                </c:pt>
                <c:pt idx="23">
                  <c:v>1157.7</c:v>
                </c:pt>
                <c:pt idx="24">
                  <c:v>1296.33</c:v>
                </c:pt>
                <c:pt idx="25">
                  <c:v>1045.28</c:v>
                </c:pt>
                <c:pt idx="26">
                  <c:v>1026.1300000000001</c:v>
                </c:pt>
                <c:pt idx="27">
                  <c:v>952.41</c:v>
                </c:pt>
                <c:pt idx="28">
                  <c:v>944.42</c:v>
                </c:pt>
                <c:pt idx="29">
                  <c:v>1060.25</c:v>
                </c:pt>
                <c:pt idx="30">
                  <c:v>1252.5899999999999</c:v>
                </c:pt>
                <c:pt idx="31">
                  <c:v>1357.4</c:v>
                </c:pt>
                <c:pt idx="32">
                  <c:v>990.65</c:v>
                </c:pt>
                <c:pt idx="33">
                  <c:v>1235.76</c:v>
                </c:pt>
                <c:pt idx="34">
                  <c:v>1361.38</c:v>
                </c:pt>
                <c:pt idx="35">
                  <c:v>983.57</c:v>
                </c:pt>
                <c:pt idx="36">
                  <c:v>1148.33</c:v>
                </c:pt>
                <c:pt idx="37">
                  <c:v>984.67</c:v>
                </c:pt>
                <c:pt idx="38">
                  <c:v>1113.1300000000001</c:v>
                </c:pt>
                <c:pt idx="39">
                  <c:v>1013.64</c:v>
                </c:pt>
                <c:pt idx="40">
                  <c:v>1212.95</c:v>
                </c:pt>
                <c:pt idx="41">
                  <c:v>1255.6099999999999</c:v>
                </c:pt>
                <c:pt idx="42">
                  <c:v>1150.06</c:v>
                </c:pt>
                <c:pt idx="43">
                  <c:v>950.6</c:v>
                </c:pt>
                <c:pt idx="44">
                  <c:v>1042.3699999999999</c:v>
                </c:pt>
                <c:pt idx="45">
                  <c:v>1069.6300000000001</c:v>
                </c:pt>
                <c:pt idx="46">
                  <c:v>1325.25</c:v>
                </c:pt>
                <c:pt idx="47">
                  <c:v>1439.48</c:v>
                </c:pt>
                <c:pt idx="48">
                  <c:v>991.23</c:v>
                </c:pt>
                <c:pt idx="49">
                  <c:v>968.55</c:v>
                </c:pt>
                <c:pt idx="50">
                  <c:v>1078.24</c:v>
                </c:pt>
                <c:pt idx="51">
                  <c:v>1195.8399999999999</c:v>
                </c:pt>
                <c:pt idx="52">
                  <c:v>1031.18</c:v>
                </c:pt>
                <c:pt idx="53">
                  <c:v>953.56</c:v>
                </c:pt>
                <c:pt idx="54">
                  <c:v>1002.78</c:v>
                </c:pt>
                <c:pt idx="55">
                  <c:v>1041.8399999999999</c:v>
                </c:pt>
                <c:pt idx="56">
                  <c:v>988.26</c:v>
                </c:pt>
                <c:pt idx="57">
                  <c:v>1098.21</c:v>
                </c:pt>
                <c:pt idx="58">
                  <c:v>1116.1500000000001</c:v>
                </c:pt>
                <c:pt idx="59">
                  <c:v>1318.05</c:v>
                </c:pt>
                <c:pt idx="60">
                  <c:v>1157.6300000000001</c:v>
                </c:pt>
                <c:pt idx="61">
                  <c:v>1069.4100000000001</c:v>
                </c:pt>
                <c:pt idx="62">
                  <c:v>999.01</c:v>
                </c:pt>
                <c:pt idx="63">
                  <c:v>1232.0999999999999</c:v>
                </c:pt>
                <c:pt idx="64">
                  <c:v>1052.73</c:v>
                </c:pt>
                <c:pt idx="65">
                  <c:v>1048.0899999999999</c:v>
                </c:pt>
                <c:pt idx="66">
                  <c:v>1091.4000000000001</c:v>
                </c:pt>
                <c:pt idx="67">
                  <c:v>1051.6600000000001</c:v>
                </c:pt>
                <c:pt idx="68">
                  <c:v>919.77</c:v>
                </c:pt>
                <c:pt idx="69">
                  <c:v>1099.71</c:v>
                </c:pt>
                <c:pt idx="70">
                  <c:v>971.65</c:v>
                </c:pt>
                <c:pt idx="71">
                  <c:v>1141.51</c:v>
                </c:pt>
                <c:pt idx="72">
                  <c:v>1122.69</c:v>
                </c:pt>
                <c:pt idx="73">
                  <c:v>1156.07</c:v>
                </c:pt>
                <c:pt idx="74">
                  <c:v>1056.4100000000001</c:v>
                </c:pt>
                <c:pt idx="75">
                  <c:v>1201.0999999999999</c:v>
                </c:pt>
                <c:pt idx="76">
                  <c:v>1279.6199999999999</c:v>
                </c:pt>
                <c:pt idx="77">
                  <c:v>1175.6300000000001</c:v>
                </c:pt>
                <c:pt idx="78">
                  <c:v>1280.53</c:v>
                </c:pt>
                <c:pt idx="79">
                  <c:v>1544.27</c:v>
                </c:pt>
                <c:pt idx="80">
                  <c:v>1148.1600000000001</c:v>
                </c:pt>
                <c:pt idx="81">
                  <c:v>889.47</c:v>
                </c:pt>
                <c:pt idx="82">
                  <c:v>1244.32</c:v>
                </c:pt>
                <c:pt idx="83">
                  <c:v>1019.79</c:v>
                </c:pt>
                <c:pt idx="84">
                  <c:v>1301.8</c:v>
                </c:pt>
                <c:pt idx="85">
                  <c:v>1168.3699999999999</c:v>
                </c:pt>
                <c:pt idx="86">
                  <c:v>1937.46</c:v>
                </c:pt>
                <c:pt idx="87">
                  <c:v>1359.3</c:v>
                </c:pt>
                <c:pt idx="88">
                  <c:v>1263.5899999999999</c:v>
                </c:pt>
                <c:pt idx="89">
                  <c:v>839.04</c:v>
                </c:pt>
                <c:pt idx="90">
                  <c:v>994.66</c:v>
                </c:pt>
                <c:pt idx="91">
                  <c:v>935.13</c:v>
                </c:pt>
                <c:pt idx="92">
                  <c:v>1009.46</c:v>
                </c:pt>
                <c:pt idx="93">
                  <c:v>1211.29</c:v>
                </c:pt>
                <c:pt idx="94">
                  <c:v>1601.23</c:v>
                </c:pt>
                <c:pt idx="95">
                  <c:v>1002.21</c:v>
                </c:pt>
                <c:pt idx="96">
                  <c:v>1004.48</c:v>
                </c:pt>
                <c:pt idx="97">
                  <c:v>1306.67</c:v>
                </c:pt>
                <c:pt idx="98">
                  <c:v>1030.52</c:v>
                </c:pt>
                <c:pt idx="99">
                  <c:v>1298.19</c:v>
                </c:pt>
                <c:pt idx="100">
                  <c:v>1272.21</c:v>
                </c:pt>
                <c:pt idx="101">
                  <c:v>1170.8599999999999</c:v>
                </c:pt>
                <c:pt idx="102">
                  <c:v>1405.88</c:v>
                </c:pt>
                <c:pt idx="103">
                  <c:v>1848.37</c:v>
                </c:pt>
                <c:pt idx="104">
                  <c:v>954.2</c:v>
                </c:pt>
                <c:pt idx="105">
                  <c:v>1256.5</c:v>
                </c:pt>
                <c:pt idx="106">
                  <c:v>1303.7</c:v>
                </c:pt>
                <c:pt idx="107">
                  <c:v>1072.69</c:v>
                </c:pt>
                <c:pt idx="108">
                  <c:v>1175.8499999999999</c:v>
                </c:pt>
                <c:pt idx="109">
                  <c:v>1111.78</c:v>
                </c:pt>
                <c:pt idx="110">
                  <c:v>1435.63</c:v>
                </c:pt>
                <c:pt idx="111">
                  <c:v>1236.4100000000001</c:v>
                </c:pt>
                <c:pt idx="112">
                  <c:v>1272.3800000000001</c:v>
                </c:pt>
                <c:pt idx="113">
                  <c:v>1016.71</c:v>
                </c:pt>
                <c:pt idx="114">
                  <c:v>1179.9000000000001</c:v>
                </c:pt>
                <c:pt idx="115">
                  <c:v>1367.24</c:v>
                </c:pt>
                <c:pt idx="116">
                  <c:v>1276.6400000000001</c:v>
                </c:pt>
                <c:pt idx="117">
                  <c:v>1080.3699999999999</c:v>
                </c:pt>
                <c:pt idx="118">
                  <c:v>1070.42</c:v>
                </c:pt>
                <c:pt idx="119">
                  <c:v>1397.81</c:v>
                </c:pt>
                <c:pt idx="120">
                  <c:v>891.94</c:v>
                </c:pt>
                <c:pt idx="121">
                  <c:v>1041.57</c:v>
                </c:pt>
                <c:pt idx="122">
                  <c:v>1086.8599999999999</c:v>
                </c:pt>
                <c:pt idx="123">
                  <c:v>1096.1099999999999</c:v>
                </c:pt>
                <c:pt idx="124">
                  <c:v>951.68</c:v>
                </c:pt>
                <c:pt idx="125">
                  <c:v>1391.32</c:v>
                </c:pt>
                <c:pt idx="126">
                  <c:v>1212.6500000000001</c:v>
                </c:pt>
                <c:pt idx="127">
                  <c:v>1274.2</c:v>
                </c:pt>
                <c:pt idx="128">
                  <c:v>1032.75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F-4FC7-9DC8-6927F032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546728"/>
        <c:axId val="1404567848"/>
      </c:scatterChart>
      <c:valAx>
        <c:axId val="140454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r>
                  <a:rPr lang="th-TH" b="1"/>
                  <a:t>ปี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ngsana New" panose="02020603050405020304" pitchFamily="18" charset="-34"/>
                  <a:ea typeface="+mn-ea"/>
                  <a:cs typeface="Angsana New" panose="02020603050405020304" pitchFamily="18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TH"/>
          </a:p>
        </c:txPr>
        <c:crossAx val="1404567848"/>
        <c:crosses val="autoZero"/>
        <c:crossBetween val="midCat"/>
        <c:majorUnit val="10"/>
      </c:valAx>
      <c:valAx>
        <c:axId val="1404567848"/>
        <c:scaling>
          <c:orientation val="minMax"/>
          <c:max val="20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r>
                  <a:rPr lang="th-TH" sz="1600" b="1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ngsana New" panose="02020603050405020304" pitchFamily="18" charset="-34"/>
                    <a:cs typeface="Angsana New" panose="02020603050405020304" pitchFamily="18" charset="-34"/>
                  </a:rPr>
                  <a:t>ปริมาณน้ำฝน (มม.)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ngsana New" panose="02020603050405020304" pitchFamily="18" charset="-34"/>
                  <a:ea typeface="+mn-ea"/>
                  <a:cs typeface="Angsana New" panose="02020603050405020304" pitchFamily="18" charset="-34"/>
                </a:defRPr>
              </a:pPr>
              <a:endParaRPr lang="en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TH"/>
          </a:p>
        </c:txPr>
        <c:crossAx val="14045467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Angsana New" panose="02020603050405020304" pitchFamily="18" charset="-34"/>
          <a:cs typeface="Angsana New" panose="02020603050405020304" pitchFamily="18" charset="-34"/>
        </a:defRPr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32</xdr:row>
      <xdr:rowOff>304800</xdr:rowOff>
    </xdr:from>
    <xdr:to>
      <xdr:col>15</xdr:col>
      <xdr:colOff>9525</xdr:colOff>
      <xdr:row>36</xdr:row>
      <xdr:rowOff>899160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9DFD33F-58F4-75F1-3AD6-8560E5CD2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34994850"/>
          <a:ext cx="5448300" cy="1851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17</xdr:col>
      <xdr:colOff>533400</xdr:colOff>
      <xdr:row>38</xdr:row>
      <xdr:rowOff>1874520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E96C13D-81A6-369F-1747-9AD8EFE9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39227760"/>
          <a:ext cx="7825740" cy="187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17</xdr:col>
      <xdr:colOff>533400</xdr:colOff>
      <xdr:row>56</xdr:row>
      <xdr:rowOff>7620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B81ED351-0FB6-363C-834A-230990E2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56929020"/>
          <a:ext cx="7825740" cy="250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17</xdr:col>
      <xdr:colOff>533400</xdr:colOff>
      <xdr:row>68</xdr:row>
      <xdr:rowOff>121920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FC3D4A10-C66C-C166-B738-A7D32EE66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59428380"/>
          <a:ext cx="7825740" cy="3870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23</xdr:row>
      <xdr:rowOff>1171575</xdr:rowOff>
    </xdr:from>
    <xdr:to>
      <xdr:col>18</xdr:col>
      <xdr:colOff>405765</xdr:colOff>
      <xdr:row>24</xdr:row>
      <xdr:rowOff>2133600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0D2EC63-2CA7-6425-F4A1-135CCE9AD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9726275"/>
          <a:ext cx="820674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21</xdr:row>
      <xdr:rowOff>2828925</xdr:rowOff>
    </xdr:from>
    <xdr:to>
      <xdr:col>18</xdr:col>
      <xdr:colOff>401955</xdr:colOff>
      <xdr:row>23</xdr:row>
      <xdr:rowOff>979170</xdr:rowOff>
    </xdr:to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4DDD897C-2C69-39C2-5694-5D3C4985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6716375"/>
          <a:ext cx="8298180" cy="281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114300</xdr:colOff>
      <xdr:row>39</xdr:row>
      <xdr:rowOff>9525</xdr:rowOff>
    </xdr:from>
    <xdr:to>
      <xdr:col>15</xdr:col>
      <xdr:colOff>651510</xdr:colOff>
      <xdr:row>39</xdr:row>
      <xdr:rowOff>3591911</xdr:rowOff>
    </xdr:to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5356E5BB-A3B2-2E22-4279-D5FD1F77C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45843825"/>
          <a:ext cx="5871210" cy="3582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561975</xdr:colOff>
      <xdr:row>40</xdr:row>
      <xdr:rowOff>352425</xdr:rowOff>
    </xdr:from>
    <xdr:to>
      <xdr:col>19</xdr:col>
      <xdr:colOff>9525</xdr:colOff>
      <xdr:row>40</xdr:row>
      <xdr:rowOff>4733925</xdr:rowOff>
    </xdr:to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6C84AF45-34E7-5358-57CE-3A455E2E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49939575"/>
          <a:ext cx="811530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41</xdr:row>
      <xdr:rowOff>0</xdr:rowOff>
    </xdr:from>
    <xdr:to>
      <xdr:col>19</xdr:col>
      <xdr:colOff>459105</xdr:colOff>
      <xdr:row>41</xdr:row>
      <xdr:rowOff>4006215</xdr:rowOff>
    </xdr:to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1B748E39-9DD9-75B4-71B4-E74659ED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54787800"/>
          <a:ext cx="8450580" cy="4006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19</xdr:col>
      <xdr:colOff>175260</xdr:colOff>
      <xdr:row>30</xdr:row>
      <xdr:rowOff>3825240</xdr:rowOff>
    </xdr:to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7B616B61-EC73-7A8D-C36B-6D0F1601D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5840" y="30274260"/>
          <a:ext cx="8130540" cy="382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1019175</xdr:rowOff>
    </xdr:from>
    <xdr:to>
      <xdr:col>19</xdr:col>
      <xdr:colOff>297180</xdr:colOff>
      <xdr:row>37</xdr:row>
      <xdr:rowOff>3731895</xdr:rowOff>
    </xdr:to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5BBA6D68-1AB7-BA01-BBB3-91BE1502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36966525"/>
          <a:ext cx="8298180" cy="4589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76199</xdr:colOff>
      <xdr:row>39</xdr:row>
      <xdr:rowOff>112847</xdr:rowOff>
    </xdr:from>
    <xdr:to>
      <xdr:col>26</xdr:col>
      <xdr:colOff>428624</xdr:colOff>
      <xdr:row>40</xdr:row>
      <xdr:rowOff>74295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80E44B02-3255-C3F8-D78A-7823043B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599" y="45947147"/>
          <a:ext cx="7019925" cy="3714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30479</xdr:colOff>
      <xdr:row>3</xdr:row>
      <xdr:rowOff>276225</xdr:rowOff>
    </xdr:from>
    <xdr:to>
      <xdr:col>39</xdr:col>
      <xdr:colOff>638175</xdr:colOff>
      <xdr:row>20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A86DCE-6A55-EDBD-EDB5-8A73B7A53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22</xdr:row>
      <xdr:rowOff>0</xdr:rowOff>
    </xdr:from>
    <xdr:to>
      <xdr:col>39</xdr:col>
      <xdr:colOff>607696</xdr:colOff>
      <xdr:row>38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CFD97F6-D180-4513-A33D-31843B3DB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39</xdr:row>
      <xdr:rowOff>0</xdr:rowOff>
    </xdr:from>
    <xdr:to>
      <xdr:col>39</xdr:col>
      <xdr:colOff>607696</xdr:colOff>
      <xdr:row>55</xdr:row>
      <xdr:rowOff>66675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83A8F0B-23A9-43E6-9C11-E4439608B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57</xdr:row>
      <xdr:rowOff>0</xdr:rowOff>
    </xdr:from>
    <xdr:to>
      <xdr:col>39</xdr:col>
      <xdr:colOff>607696</xdr:colOff>
      <xdr:row>73</xdr:row>
      <xdr:rowOff>66675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5F1A4D02-1B13-4E58-9BB8-8E3404707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5</xdr:row>
      <xdr:rowOff>38100</xdr:rowOff>
    </xdr:from>
    <xdr:to>
      <xdr:col>0</xdr:col>
      <xdr:colOff>1219200</xdr:colOff>
      <xdr:row>8</xdr:row>
      <xdr:rowOff>15240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A6AC66F-793D-D5D1-6252-F9E2A01F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600200"/>
          <a:ext cx="92202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17</xdr:row>
      <xdr:rowOff>243840</xdr:rowOff>
    </xdr:from>
    <xdr:to>
      <xdr:col>0</xdr:col>
      <xdr:colOff>1211580</xdr:colOff>
      <xdr:row>20</xdr:row>
      <xdr:rowOff>228600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98894CB-7F78-C46A-44D9-DDF080225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5554980"/>
          <a:ext cx="93726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31</xdr:row>
      <xdr:rowOff>68580</xdr:rowOff>
    </xdr:from>
    <xdr:to>
      <xdr:col>0</xdr:col>
      <xdr:colOff>1196340</xdr:colOff>
      <xdr:row>34</xdr:row>
      <xdr:rowOff>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60E2F70B-30C2-7985-CF13-7C3FA2935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9753600"/>
          <a:ext cx="92202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297180</xdr:colOff>
      <xdr:row>44</xdr:row>
      <xdr:rowOff>45720</xdr:rowOff>
    </xdr:from>
    <xdr:to>
      <xdr:col>0</xdr:col>
      <xdr:colOff>1219200</xdr:colOff>
      <xdr:row>47</xdr:row>
      <xdr:rowOff>53340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C9823E52-E5B2-CD67-BA71-672B60BF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3792200"/>
          <a:ext cx="92202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289560</xdr:colOff>
      <xdr:row>56</xdr:row>
      <xdr:rowOff>220980</xdr:rowOff>
    </xdr:from>
    <xdr:to>
      <xdr:col>0</xdr:col>
      <xdr:colOff>1211580</xdr:colOff>
      <xdr:row>59</xdr:row>
      <xdr:rowOff>167640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3B2E34DA-5E3F-4F1B-A40A-E53FE58CD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716500"/>
          <a:ext cx="9220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259080</xdr:colOff>
      <xdr:row>69</xdr:row>
      <xdr:rowOff>304800</xdr:rowOff>
    </xdr:from>
    <xdr:to>
      <xdr:col>0</xdr:col>
      <xdr:colOff>1181100</xdr:colOff>
      <xdr:row>72</xdr:row>
      <xdr:rowOff>236220</xdr:rowOff>
    </xdr:to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47C40D7B-2023-52E8-9676-1EBC36EA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21861780"/>
          <a:ext cx="92202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kanchanaburi.nso.go.th/" TargetMode="External"/><Relationship Id="rId7" Type="http://schemas.openxmlformats.org/officeDocument/2006/relationships/hyperlink" Target="http://climate.tmd.go.th/data/province/%E0%B8%81%E0%B8%A5%E0%B8%B2%E0%B8%87/%E0%B8%A0%E0%B8%B9%E0%B8%A1%E0%B8%B4%E0%B8%AD%E0%B8%B2%E0%B8%81%E0%B8%B2%E0%B8%A8%E0%B8%81%E0%B8%B2%E0%B8%8D%E0%B8%88%E0%B8%99%E0%B8%9A%E0%B8%B8%E0%B8%A3%E0%B8%B5.pdf" TargetMode="External"/><Relationship Id="rId2" Type="http://schemas.openxmlformats.org/officeDocument/2006/relationships/hyperlink" Target="https://kanchanaburi.nso.go.th/" TargetMode="External"/><Relationship Id="rId1" Type="http://schemas.openxmlformats.org/officeDocument/2006/relationships/hyperlink" Target="https://kanchanaburi.nso.go.th/" TargetMode="External"/><Relationship Id="rId6" Type="http://schemas.openxmlformats.org/officeDocument/2006/relationships/hyperlink" Target="http://climate.tmd.go.th/data/province/%E0%B8%81%E0%B8%A5%E0%B8%B2%E0%B8%87/%E0%B8%A0%E0%B8%B9%E0%B8%A1%E0%B8%B4%E0%B8%AD%E0%B8%B2%E0%B8%81%E0%B8%B2%E0%B8%A8%E0%B8%81%E0%B8%B2%E0%B8%8D%E0%B8%88%E0%B8%99%E0%B8%9A%E0%B8%B8%E0%B8%A3%E0%B8%B5.pdf" TargetMode="External"/><Relationship Id="rId5" Type="http://schemas.openxmlformats.org/officeDocument/2006/relationships/hyperlink" Target="http://climate.tmd.go.th/data/province/%E0%B8%81%E0%B8%A5%E0%B8%B2%E0%B8%87/%E0%B8%A0%E0%B8%B9%E0%B8%A1%E0%B8%B4%E0%B8%AD%E0%B8%B2%E0%B8%81%E0%B8%B2%E0%B8%A8%E0%B8%81%E0%B8%B2%E0%B8%8D%E0%B8%88%E0%B8%99%E0%B8%9A%E0%B8%B8%E0%B8%A3%E0%B8%B5.pdf" TargetMode="External"/><Relationship Id="rId4" Type="http://schemas.openxmlformats.org/officeDocument/2006/relationships/hyperlink" Target="http://climate.tmd.go.th/data/province/%E0%B8%81%E0%B8%A5%E0%B8%B2%E0%B8%87/%E0%B8%A0%E0%B8%B9%E0%B8%A1%E0%B8%B4%E0%B8%AD%E0%B8%B2%E0%B8%81%E0%B8%B2%E0%B8%A8%E0%B8%81%E0%B8%B2%E0%B8%8D%E0%B8%88%E0%B8%99%E0%B8%9A%E0%B8%B8%E0%B8%A3%E0%B8%B5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601B-B439-4A2A-87BB-85B23A31BB0C}">
  <dimension ref="A1:F42"/>
  <sheetViews>
    <sheetView topLeftCell="A45" zoomScale="80" zoomScaleNormal="80" workbookViewId="0">
      <selection activeCell="E26" sqref="E26"/>
    </sheetView>
  </sheetViews>
  <sheetFormatPr baseColWidth="10" defaultColWidth="8.6640625" defaultRowHeight="20"/>
  <cols>
    <col min="1" max="1" width="39.83203125" style="2" customWidth="1"/>
    <col min="2" max="4" width="10.6640625" style="2" customWidth="1"/>
    <col min="5" max="5" width="33.33203125" style="2" customWidth="1"/>
    <col min="6" max="6" width="49.33203125" style="2" customWidth="1"/>
    <col min="7" max="16384" width="8.6640625" style="2"/>
  </cols>
  <sheetData>
    <row r="1" spans="1:6" s="1" customFormat="1" ht="40.5" customHeight="1">
      <c r="A1" s="53" t="s">
        <v>0</v>
      </c>
      <c r="B1" s="53"/>
      <c r="C1" s="53"/>
      <c r="D1" s="53"/>
      <c r="E1" s="53"/>
      <c r="F1" s="53"/>
    </row>
    <row r="2" spans="1:6" ht="23">
      <c r="A2" s="61" t="s">
        <v>1</v>
      </c>
      <c r="B2" s="61"/>
      <c r="C2" s="61"/>
      <c r="D2" s="61"/>
      <c r="E2" s="61"/>
      <c r="F2" s="61"/>
    </row>
    <row r="3" spans="1:6" ht="21">
      <c r="A3" s="3" t="s">
        <v>2</v>
      </c>
      <c r="B3" s="62" t="s">
        <v>3</v>
      </c>
      <c r="C3" s="62"/>
      <c r="D3" s="62"/>
      <c r="E3" s="62"/>
      <c r="F3" s="62"/>
    </row>
    <row r="4" spans="1:6" ht="21">
      <c r="A4" s="3" t="s">
        <v>4</v>
      </c>
      <c r="B4" s="62" t="s">
        <v>5</v>
      </c>
      <c r="C4" s="62"/>
      <c r="D4" s="62"/>
      <c r="E4" s="62"/>
      <c r="F4" s="62"/>
    </row>
    <row r="5" spans="1:6" ht="21">
      <c r="A5" s="3" t="s">
        <v>6</v>
      </c>
      <c r="B5" s="62">
        <v>2562</v>
      </c>
      <c r="C5" s="62"/>
      <c r="D5" s="62"/>
      <c r="E5" s="62"/>
      <c r="F5" s="62"/>
    </row>
    <row r="6" spans="1:6" ht="21">
      <c r="A6" s="3" t="s">
        <v>7</v>
      </c>
      <c r="B6" s="62" t="s">
        <v>8</v>
      </c>
      <c r="C6" s="62"/>
      <c r="D6" s="62"/>
      <c r="E6" s="62"/>
      <c r="F6" s="62"/>
    </row>
    <row r="7" spans="1:6" ht="21">
      <c r="A7" s="3" t="s">
        <v>9</v>
      </c>
      <c r="B7" s="62" t="s">
        <v>10</v>
      </c>
      <c r="C7" s="62"/>
      <c r="D7" s="62"/>
      <c r="E7" s="62"/>
      <c r="F7" s="62"/>
    </row>
    <row r="8" spans="1:6">
      <c r="A8" s="4"/>
      <c r="B8" s="5"/>
      <c r="C8" s="5"/>
      <c r="D8" s="5"/>
      <c r="E8" s="6"/>
      <c r="F8" s="6"/>
    </row>
    <row r="9" spans="1:6" ht="63.5" customHeight="1">
      <c r="A9" s="7" t="s">
        <v>11</v>
      </c>
      <c r="B9" s="8" t="s">
        <v>12</v>
      </c>
      <c r="C9" s="9" t="s">
        <v>13</v>
      </c>
      <c r="D9" s="10" t="s">
        <v>14</v>
      </c>
      <c r="E9" s="11" t="s">
        <v>15</v>
      </c>
      <c r="F9" s="12" t="s">
        <v>16</v>
      </c>
    </row>
    <row r="10" spans="1:6">
      <c r="A10" s="54" t="s">
        <v>17</v>
      </c>
      <c r="B10" s="55"/>
      <c r="C10" s="55"/>
      <c r="D10" s="55"/>
      <c r="E10" s="56"/>
      <c r="F10" s="57"/>
    </row>
    <row r="11" spans="1:6" ht="42">
      <c r="A11" s="13" t="s">
        <v>18</v>
      </c>
      <c r="B11" s="15" t="s">
        <v>19</v>
      </c>
      <c r="C11" s="15"/>
      <c r="D11" s="15"/>
      <c r="E11" s="21" t="s">
        <v>20</v>
      </c>
      <c r="F11" s="16" t="s">
        <v>21</v>
      </c>
    </row>
    <row r="12" spans="1:6" ht="175">
      <c r="A12" s="13" t="s">
        <v>22</v>
      </c>
      <c r="B12" s="15" t="s">
        <v>19</v>
      </c>
      <c r="C12" s="15"/>
      <c r="D12" s="19"/>
      <c r="E12" s="17" t="s">
        <v>23</v>
      </c>
      <c r="F12" s="20" t="s">
        <v>21</v>
      </c>
    </row>
    <row r="13" spans="1:6" ht="50">
      <c r="A13" s="13" t="s">
        <v>24</v>
      </c>
      <c r="B13" s="15" t="s">
        <v>19</v>
      </c>
      <c r="C13" s="15"/>
      <c r="D13" s="19"/>
      <c r="E13" s="18" t="s">
        <v>25</v>
      </c>
      <c r="F13" s="20" t="s">
        <v>21</v>
      </c>
    </row>
    <row r="14" spans="1:6" ht="42">
      <c r="A14" s="13" t="s">
        <v>26</v>
      </c>
      <c r="B14" s="15" t="s">
        <v>19</v>
      </c>
      <c r="C14" s="15"/>
      <c r="D14" s="15"/>
      <c r="E14" s="22" t="s">
        <v>27</v>
      </c>
      <c r="F14" s="23" t="s">
        <v>28</v>
      </c>
    </row>
    <row r="15" spans="1:6" ht="25">
      <c r="A15" s="13" t="s">
        <v>29</v>
      </c>
      <c r="B15" s="15" t="s">
        <v>19</v>
      </c>
      <c r="C15" s="15"/>
      <c r="D15" s="15"/>
      <c r="E15" s="49" t="s">
        <v>30</v>
      </c>
      <c r="F15" s="23" t="s">
        <v>28</v>
      </c>
    </row>
    <row r="16" spans="1:6" ht="25">
      <c r="A16" s="13" t="s">
        <v>31</v>
      </c>
      <c r="B16" s="15" t="s">
        <v>19</v>
      </c>
      <c r="C16" s="15"/>
      <c r="D16" s="15"/>
      <c r="E16" s="49" t="s">
        <v>32</v>
      </c>
      <c r="F16" s="23" t="s">
        <v>28</v>
      </c>
    </row>
    <row r="17" spans="1:6" ht="42">
      <c r="A17" s="47" t="s">
        <v>33</v>
      </c>
      <c r="B17" s="48"/>
      <c r="C17" s="48"/>
      <c r="D17" s="48"/>
      <c r="E17" s="40"/>
      <c r="F17" s="14"/>
    </row>
    <row r="18" spans="1:6" ht="378">
      <c r="A18" s="47" t="s">
        <v>94</v>
      </c>
      <c r="B18" s="48" t="s">
        <v>19</v>
      </c>
      <c r="C18" s="48"/>
      <c r="D18" s="48"/>
      <c r="E18" s="50" t="s">
        <v>96</v>
      </c>
      <c r="F18" s="51" t="s">
        <v>95</v>
      </c>
    </row>
    <row r="19" spans="1:6" ht="21">
      <c r="A19" s="13" t="s">
        <v>34</v>
      </c>
      <c r="B19" s="15"/>
      <c r="C19" s="15"/>
      <c r="D19" s="15"/>
      <c r="E19" s="14"/>
      <c r="F19" s="14"/>
    </row>
    <row r="20" spans="1:6">
      <c r="A20" s="54" t="s">
        <v>35</v>
      </c>
      <c r="B20" s="56"/>
      <c r="C20" s="56"/>
      <c r="D20" s="56"/>
      <c r="E20" s="56"/>
      <c r="F20" s="57"/>
    </row>
    <row r="21" spans="1:6" ht="42">
      <c r="A21" s="13" t="s">
        <v>36</v>
      </c>
      <c r="B21" s="27" t="s">
        <v>19</v>
      </c>
      <c r="C21" s="14"/>
      <c r="D21" s="14"/>
      <c r="E21" s="14" t="s">
        <v>37</v>
      </c>
      <c r="F21" s="16" t="s">
        <v>21</v>
      </c>
    </row>
    <row r="22" spans="1:6" ht="336">
      <c r="A22" s="13" t="s">
        <v>38</v>
      </c>
      <c r="B22" s="27" t="s">
        <v>19</v>
      </c>
      <c r="C22" s="14"/>
      <c r="D22" s="14"/>
      <c r="E22" s="25" t="s">
        <v>39</v>
      </c>
      <c r="F22" s="24" t="s">
        <v>40</v>
      </c>
    </row>
    <row r="23" spans="1:6" ht="96">
      <c r="A23" s="13" t="s">
        <v>41</v>
      </c>
      <c r="B23" s="27" t="s">
        <v>19</v>
      </c>
      <c r="C23" s="14"/>
      <c r="D23" s="14"/>
      <c r="E23" s="26" t="s">
        <v>42</v>
      </c>
      <c r="F23" s="24" t="s">
        <v>40</v>
      </c>
    </row>
    <row r="24" spans="1:6" ht="126">
      <c r="A24" s="13" t="s">
        <v>43</v>
      </c>
      <c r="B24" s="27" t="s">
        <v>19</v>
      </c>
      <c r="C24" s="14"/>
      <c r="D24" s="14"/>
      <c r="E24" s="25" t="s">
        <v>44</v>
      </c>
      <c r="F24" s="24" t="s">
        <v>40</v>
      </c>
    </row>
    <row r="25" spans="1:6" ht="409.6">
      <c r="A25" s="13" t="s">
        <v>45</v>
      </c>
      <c r="B25" s="27" t="s">
        <v>19</v>
      </c>
      <c r="C25" s="14"/>
      <c r="D25" s="14"/>
      <c r="E25" s="25" t="s">
        <v>46</v>
      </c>
      <c r="F25" s="24" t="s">
        <v>40</v>
      </c>
    </row>
    <row r="26" spans="1:6" ht="378">
      <c r="A26" s="13" t="s">
        <v>47</v>
      </c>
      <c r="B26" s="27" t="s">
        <v>19</v>
      </c>
      <c r="C26" s="14"/>
      <c r="D26" s="14"/>
      <c r="E26" s="51" t="s">
        <v>97</v>
      </c>
      <c r="F26" s="51" t="s">
        <v>95</v>
      </c>
    </row>
    <row r="27" spans="1:6" ht="21">
      <c r="A27" s="13" t="s">
        <v>34</v>
      </c>
      <c r="B27" s="14"/>
      <c r="C27" s="14"/>
      <c r="D27" s="14"/>
      <c r="E27" s="14"/>
      <c r="F27" s="14"/>
    </row>
    <row r="28" spans="1:6" ht="25" customHeight="1">
      <c r="A28" s="58" t="s">
        <v>48</v>
      </c>
      <c r="B28" s="59"/>
      <c r="C28" s="59"/>
      <c r="D28" s="59"/>
      <c r="E28" s="59"/>
      <c r="F28" s="60"/>
    </row>
    <row r="29" spans="1:6" ht="21">
      <c r="A29" s="13" t="s">
        <v>49</v>
      </c>
      <c r="B29" s="14"/>
      <c r="C29" s="14"/>
      <c r="D29" s="14"/>
      <c r="E29" s="14"/>
      <c r="F29" s="14"/>
    </row>
    <row r="30" spans="1:6" ht="21">
      <c r="A30" s="13" t="s">
        <v>50</v>
      </c>
      <c r="B30" s="14"/>
      <c r="C30" s="14"/>
      <c r="D30" s="14"/>
      <c r="E30" s="14"/>
      <c r="F30" s="14"/>
    </row>
    <row r="31" spans="1:6" ht="409.6">
      <c r="A31" s="13" t="s">
        <v>51</v>
      </c>
      <c r="B31" s="46" t="s">
        <v>19</v>
      </c>
      <c r="C31" s="14"/>
      <c r="D31" s="14"/>
      <c r="E31" s="51" t="s">
        <v>105</v>
      </c>
      <c r="F31" s="51" t="s">
        <v>110</v>
      </c>
    </row>
    <row r="32" spans="1:6" ht="21">
      <c r="A32" s="13" t="s">
        <v>52</v>
      </c>
      <c r="B32" s="14"/>
      <c r="C32" s="14"/>
      <c r="D32" s="15" t="s">
        <v>19</v>
      </c>
      <c r="E32" s="14"/>
      <c r="F32" s="14"/>
    </row>
    <row r="33" spans="1:6" ht="21">
      <c r="A33" s="13" t="s">
        <v>53</v>
      </c>
      <c r="B33" s="14"/>
      <c r="C33" s="14"/>
      <c r="D33" s="15" t="s">
        <v>19</v>
      </c>
      <c r="E33" s="14"/>
      <c r="F33" s="14"/>
    </row>
    <row r="34" spans="1:6" ht="21">
      <c r="A34" s="13" t="s">
        <v>54</v>
      </c>
      <c r="B34" s="14"/>
      <c r="C34" s="14"/>
      <c r="D34" s="15" t="s">
        <v>19</v>
      </c>
      <c r="E34" s="14"/>
      <c r="F34" s="14"/>
    </row>
    <row r="35" spans="1:6" ht="21">
      <c r="A35" s="13" t="s">
        <v>55</v>
      </c>
      <c r="B35" s="14"/>
      <c r="C35" s="14"/>
      <c r="D35" s="15" t="s">
        <v>19</v>
      </c>
      <c r="E35" s="14"/>
      <c r="F35" s="14"/>
    </row>
    <row r="36" spans="1:6" ht="21">
      <c r="A36" s="13" t="s">
        <v>56</v>
      </c>
      <c r="B36" s="14"/>
      <c r="C36" s="14"/>
      <c r="D36" s="15" t="s">
        <v>19</v>
      </c>
      <c r="E36" s="14"/>
      <c r="F36" s="14"/>
    </row>
    <row r="37" spans="1:6" ht="189">
      <c r="A37" s="13" t="s">
        <v>57</v>
      </c>
      <c r="B37" s="27" t="s">
        <v>19</v>
      </c>
      <c r="C37" s="14"/>
      <c r="D37" s="14"/>
      <c r="E37" s="16" t="s">
        <v>92</v>
      </c>
      <c r="F37" s="45" t="s">
        <v>93</v>
      </c>
    </row>
    <row r="38" spans="1:6" ht="409.6">
      <c r="A38" s="13" t="s">
        <v>98</v>
      </c>
      <c r="B38" s="27" t="s">
        <v>19</v>
      </c>
      <c r="C38" s="14"/>
      <c r="D38" s="14"/>
      <c r="E38" s="16" t="s">
        <v>99</v>
      </c>
      <c r="F38" s="51" t="s">
        <v>95</v>
      </c>
    </row>
    <row r="39" spans="1:6" ht="294">
      <c r="A39" s="52" t="s">
        <v>100</v>
      </c>
      <c r="B39" s="27" t="s">
        <v>19</v>
      </c>
      <c r="C39" s="14"/>
      <c r="D39" s="14"/>
      <c r="E39" s="16" t="s">
        <v>101</v>
      </c>
      <c r="F39" s="51" t="s">
        <v>110</v>
      </c>
    </row>
    <row r="40" spans="1:6" ht="399">
      <c r="A40" s="52" t="s">
        <v>103</v>
      </c>
      <c r="B40" s="27" t="s">
        <v>19</v>
      </c>
      <c r="C40" s="14"/>
      <c r="D40" s="14"/>
      <c r="E40" s="51" t="s">
        <v>107</v>
      </c>
      <c r="F40" s="51" t="s">
        <v>110</v>
      </c>
    </row>
    <row r="41" spans="1:6" ht="409.6">
      <c r="A41" s="52" t="s">
        <v>104</v>
      </c>
      <c r="B41" s="27" t="s">
        <v>19</v>
      </c>
      <c r="C41" s="14"/>
      <c r="D41" s="14"/>
      <c r="E41" s="16" t="s">
        <v>108</v>
      </c>
      <c r="F41" s="51" t="s">
        <v>102</v>
      </c>
    </row>
    <row r="42" spans="1:6" ht="409.6">
      <c r="A42" s="52" t="s">
        <v>106</v>
      </c>
      <c r="B42" s="27" t="s">
        <v>19</v>
      </c>
      <c r="C42" s="14"/>
      <c r="D42" s="14"/>
      <c r="E42" s="16" t="s">
        <v>109</v>
      </c>
      <c r="F42" s="51" t="s">
        <v>102</v>
      </c>
    </row>
  </sheetData>
  <mergeCells count="10">
    <mergeCell ref="A1:F1"/>
    <mergeCell ref="A10:F10"/>
    <mergeCell ref="A20:F20"/>
    <mergeCell ref="A28:F28"/>
    <mergeCell ref="A2:F2"/>
    <mergeCell ref="B3:F3"/>
    <mergeCell ref="B4:F4"/>
    <mergeCell ref="B5:F5"/>
    <mergeCell ref="B6:F6"/>
    <mergeCell ref="B7:F7"/>
  </mergeCells>
  <hyperlinks>
    <hyperlink ref="F14" r:id="rId1" xr:uid="{D7884460-91FB-4FC6-A5EA-07BB8CBAD015}"/>
    <hyperlink ref="F16" r:id="rId2" xr:uid="{5288CD63-0EA9-44B9-BC31-EBB40476266C}"/>
    <hyperlink ref="F15" r:id="rId3" xr:uid="{6835A245-4F60-467A-9BA3-8406F0DB9A85}"/>
    <hyperlink ref="F22" r:id="rId4" xr:uid="{8F587773-616F-4CFC-8FCA-B6559C71B6E3}"/>
    <hyperlink ref="F23" r:id="rId5" xr:uid="{94E2DB5B-110C-4D21-85A4-A895D98ACAF2}"/>
    <hyperlink ref="F24" r:id="rId6" xr:uid="{993B16BD-287D-44BB-9CC9-1CFD010741A8}"/>
    <hyperlink ref="F25" r:id="rId7" xr:uid="{32FF1F21-3BA1-4B5F-9653-D27DF7EBEB9E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0DEB-27FC-40ED-999D-8B5A1108C298}">
  <dimension ref="A1:X133"/>
  <sheetViews>
    <sheetView tabSelected="1" zoomScale="80" zoomScaleNormal="80" workbookViewId="0">
      <pane xSplit="2" ySplit="3" topLeftCell="C75" activePane="bottomRight" state="frozen"/>
      <selection pane="topRight"/>
      <selection pane="bottomLeft"/>
      <selection pane="bottomRight" activeCell="W14" sqref="W14"/>
    </sheetView>
  </sheetViews>
  <sheetFormatPr baseColWidth="10" defaultColWidth="8.83203125" defaultRowHeight="24"/>
  <cols>
    <col min="1" max="2" width="6.1640625" style="28" customWidth="1"/>
    <col min="3" max="4" width="9.6640625" style="30" customWidth="1"/>
    <col min="5" max="6" width="9.6640625" style="28" customWidth="1"/>
    <col min="7" max="7" width="2.33203125" style="31" customWidth="1"/>
    <col min="8" max="9" width="6.83203125" style="28" customWidth="1"/>
    <col min="10" max="13" width="9.6640625" style="28" customWidth="1"/>
    <col min="14" max="14" width="2.83203125" style="31" customWidth="1"/>
    <col min="15" max="18" width="9.6640625" style="28" customWidth="1"/>
    <col min="19" max="21" width="8.83203125" style="28"/>
    <col min="22" max="24" width="11.1640625" style="28" customWidth="1"/>
    <col min="25" max="16384" width="8.83203125" style="28"/>
  </cols>
  <sheetData>
    <row r="1" spans="1:24">
      <c r="A1" s="29" t="s">
        <v>58</v>
      </c>
    </row>
    <row r="2" spans="1:24">
      <c r="C2" s="63" t="s">
        <v>64</v>
      </c>
      <c r="D2" s="63"/>
      <c r="E2" s="63"/>
      <c r="F2" s="63"/>
      <c r="J2" s="65" t="s">
        <v>73</v>
      </c>
      <c r="K2" s="65"/>
      <c r="L2" s="65"/>
      <c r="M2" s="65"/>
      <c r="O2" s="66" t="s">
        <v>72</v>
      </c>
      <c r="P2" s="66"/>
      <c r="Q2" s="66"/>
      <c r="R2" s="66"/>
    </row>
    <row r="3" spans="1:24">
      <c r="A3" s="64" t="s">
        <v>59</v>
      </c>
      <c r="B3" s="64"/>
      <c r="C3" s="30" t="s">
        <v>60</v>
      </c>
      <c r="D3" s="30" t="s">
        <v>61</v>
      </c>
      <c r="E3" s="30" t="s">
        <v>62</v>
      </c>
      <c r="F3" s="30" t="s">
        <v>63</v>
      </c>
      <c r="H3" s="64" t="s">
        <v>59</v>
      </c>
      <c r="I3" s="64"/>
      <c r="J3" s="30" t="s">
        <v>60</v>
      </c>
      <c r="K3" s="30" t="s">
        <v>61</v>
      </c>
      <c r="L3" s="30" t="s">
        <v>62</v>
      </c>
      <c r="M3" s="30" t="s">
        <v>63</v>
      </c>
      <c r="O3" s="30" t="s">
        <v>60</v>
      </c>
      <c r="P3" s="30" t="s">
        <v>61</v>
      </c>
      <c r="Q3" s="30" t="s">
        <v>62</v>
      </c>
      <c r="R3" s="30" t="s">
        <v>63</v>
      </c>
    </row>
    <row r="4" spans="1:24">
      <c r="A4" s="28">
        <f>B4+543</f>
        <v>2513</v>
      </c>
      <c r="B4" s="29">
        <v>1970</v>
      </c>
      <c r="C4" s="29">
        <v>1034.3</v>
      </c>
      <c r="D4" s="29">
        <v>35.44</v>
      </c>
      <c r="E4" s="29">
        <v>10.18</v>
      </c>
      <c r="F4" s="29">
        <v>23.128575420000001</v>
      </c>
      <c r="G4" s="33"/>
      <c r="H4" s="28">
        <f>I4+543</f>
        <v>2549</v>
      </c>
      <c r="I4" s="29">
        <v>2006</v>
      </c>
      <c r="J4" s="29">
        <v>1316.82</v>
      </c>
      <c r="K4" s="29">
        <v>34.9</v>
      </c>
      <c r="L4" s="29">
        <v>11.85</v>
      </c>
      <c r="M4" s="29">
        <v>23.246983239999999</v>
      </c>
      <c r="O4" s="29">
        <v>1148.33</v>
      </c>
      <c r="P4" s="29">
        <v>34.200000000000003</v>
      </c>
      <c r="Q4" s="29">
        <v>12.35</v>
      </c>
      <c r="R4" s="29">
        <v>23.201675980000001</v>
      </c>
    </row>
    <row r="5" spans="1:24">
      <c r="A5" s="28">
        <f t="shared" ref="A5:A39" si="0">B5+543</f>
        <v>2514</v>
      </c>
      <c r="B5" s="29">
        <v>1971</v>
      </c>
      <c r="C5" s="29">
        <v>1194.5999999999999</v>
      </c>
      <c r="D5" s="29">
        <v>33.79</v>
      </c>
      <c r="E5" s="29">
        <v>11.61</v>
      </c>
      <c r="F5" s="29">
        <v>22.53081006</v>
      </c>
      <c r="G5" s="33"/>
      <c r="H5" s="28">
        <f t="shared" ref="H5:H68" si="1">I5+543</f>
        <v>2550</v>
      </c>
      <c r="I5" s="29">
        <v>2007</v>
      </c>
      <c r="J5" s="29">
        <v>952.06</v>
      </c>
      <c r="K5" s="29">
        <v>34.92</v>
      </c>
      <c r="L5" s="29">
        <v>12.36</v>
      </c>
      <c r="M5" s="29">
        <v>23.44256983</v>
      </c>
      <c r="O5" s="29">
        <v>984.67</v>
      </c>
      <c r="P5" s="29">
        <v>35.29</v>
      </c>
      <c r="Q5" s="29">
        <v>12.76</v>
      </c>
      <c r="R5" s="29">
        <v>23.31818436</v>
      </c>
    </row>
    <row r="6" spans="1:24">
      <c r="A6" s="28">
        <f t="shared" si="0"/>
        <v>2515</v>
      </c>
      <c r="B6" s="29">
        <v>1972</v>
      </c>
      <c r="C6" s="29">
        <v>1181.6300000000001</v>
      </c>
      <c r="D6" s="29">
        <v>34.39</v>
      </c>
      <c r="E6" s="29">
        <v>11.02</v>
      </c>
      <c r="F6" s="29">
        <v>22.47303621</v>
      </c>
      <c r="G6" s="33"/>
      <c r="H6" s="28">
        <f t="shared" si="1"/>
        <v>2551</v>
      </c>
      <c r="I6" s="29">
        <v>2008</v>
      </c>
      <c r="J6" s="29">
        <v>1273.9000000000001</v>
      </c>
      <c r="K6" s="29">
        <v>35.33</v>
      </c>
      <c r="L6" s="29">
        <v>12.19</v>
      </c>
      <c r="M6" s="29">
        <v>23.149359329999999</v>
      </c>
      <c r="O6" s="29">
        <v>1113.1300000000001</v>
      </c>
      <c r="P6" s="29">
        <v>35.17</v>
      </c>
      <c r="Q6" s="29">
        <v>11</v>
      </c>
      <c r="R6" s="29">
        <v>23.144902510000001</v>
      </c>
    </row>
    <row r="7" spans="1:24">
      <c r="A7" s="28">
        <f t="shared" si="0"/>
        <v>2516</v>
      </c>
      <c r="B7" s="29">
        <v>1973</v>
      </c>
      <c r="C7" s="29">
        <v>1155.08</v>
      </c>
      <c r="D7" s="29">
        <v>34.93</v>
      </c>
      <c r="E7" s="29">
        <v>12.12</v>
      </c>
      <c r="F7" s="29">
        <v>22.711787709999999</v>
      </c>
      <c r="G7" s="33"/>
      <c r="H7" s="28">
        <f t="shared" si="1"/>
        <v>2552</v>
      </c>
      <c r="I7" s="29">
        <v>2009</v>
      </c>
      <c r="J7" s="29">
        <v>956.73</v>
      </c>
      <c r="K7" s="29">
        <v>35.369999999999997</v>
      </c>
      <c r="L7" s="29">
        <v>12.63</v>
      </c>
      <c r="M7" s="29">
        <v>23.216340779999999</v>
      </c>
      <c r="O7" s="29">
        <v>1013.64</v>
      </c>
      <c r="P7" s="29">
        <v>35.729999999999997</v>
      </c>
      <c r="Q7" s="29">
        <v>12.22</v>
      </c>
      <c r="R7" s="29">
        <v>23.276033519999999</v>
      </c>
    </row>
    <row r="8" spans="1:24">
      <c r="A8" s="28">
        <f t="shared" si="0"/>
        <v>2517</v>
      </c>
      <c r="B8" s="29">
        <v>1974</v>
      </c>
      <c r="C8" s="29">
        <v>1096.93</v>
      </c>
      <c r="D8" s="29">
        <v>34.590000000000003</v>
      </c>
      <c r="E8" s="29">
        <v>10.72</v>
      </c>
      <c r="F8" s="29">
        <v>22.599664799999999</v>
      </c>
      <c r="G8" s="33"/>
      <c r="H8" s="28">
        <f t="shared" si="1"/>
        <v>2553</v>
      </c>
      <c r="I8" s="29">
        <v>2010</v>
      </c>
      <c r="J8" s="29">
        <v>1234.6300000000001</v>
      </c>
      <c r="K8" s="29">
        <v>34.44</v>
      </c>
      <c r="L8" s="29">
        <v>12.55</v>
      </c>
      <c r="M8" s="29">
        <v>23.164162009999998</v>
      </c>
      <c r="O8" s="29">
        <v>1212.95</v>
      </c>
      <c r="P8" s="29">
        <v>35.229999999999997</v>
      </c>
      <c r="Q8" s="29">
        <v>10.71</v>
      </c>
      <c r="R8" s="29">
        <v>23.145530730000001</v>
      </c>
    </row>
    <row r="9" spans="1:24">
      <c r="A9" s="28">
        <f t="shared" si="0"/>
        <v>2518</v>
      </c>
      <c r="B9" s="29">
        <v>1975</v>
      </c>
      <c r="C9" s="29">
        <v>1100.45</v>
      </c>
      <c r="D9" s="29">
        <v>34.19</v>
      </c>
      <c r="E9" s="29">
        <v>11.58</v>
      </c>
      <c r="F9" s="29">
        <v>22.72393855</v>
      </c>
      <c r="G9" s="33"/>
      <c r="H9" s="28">
        <f t="shared" si="1"/>
        <v>2554</v>
      </c>
      <c r="I9" s="29">
        <v>2011</v>
      </c>
      <c r="J9" s="29">
        <v>1029.98</v>
      </c>
      <c r="K9" s="29">
        <v>35.44</v>
      </c>
      <c r="L9" s="29">
        <v>13.08</v>
      </c>
      <c r="M9" s="29">
        <v>23.378938550000001</v>
      </c>
      <c r="O9" s="29">
        <v>1255.6099999999999</v>
      </c>
      <c r="P9" s="29">
        <v>35.090000000000003</v>
      </c>
      <c r="Q9" s="29">
        <v>10.33</v>
      </c>
      <c r="R9" s="29">
        <v>23.060391060000001</v>
      </c>
    </row>
    <row r="10" spans="1:24">
      <c r="A10" s="28">
        <f t="shared" si="0"/>
        <v>2519</v>
      </c>
      <c r="B10" s="29">
        <v>1976</v>
      </c>
      <c r="C10" s="29">
        <v>1093.0899999999999</v>
      </c>
      <c r="D10" s="29">
        <v>35.049999999999997</v>
      </c>
      <c r="E10" s="29">
        <v>11.66</v>
      </c>
      <c r="F10" s="29">
        <v>22.746490250000001</v>
      </c>
      <c r="G10" s="33"/>
      <c r="H10" s="28">
        <f t="shared" si="1"/>
        <v>2555</v>
      </c>
      <c r="I10" s="29">
        <v>2012</v>
      </c>
      <c r="J10" s="29">
        <v>991.92</v>
      </c>
      <c r="K10" s="29">
        <v>34.369999999999997</v>
      </c>
      <c r="L10" s="29">
        <v>10.75</v>
      </c>
      <c r="M10" s="29">
        <v>23.144874649999998</v>
      </c>
      <c r="O10" s="29">
        <v>1150.06</v>
      </c>
      <c r="P10" s="29">
        <v>34.83</v>
      </c>
      <c r="Q10" s="29">
        <v>11.58</v>
      </c>
      <c r="R10" s="29">
        <v>23.120194990000002</v>
      </c>
    </row>
    <row r="11" spans="1:24" ht="25">
      <c r="A11" s="28">
        <f t="shared" si="0"/>
        <v>2520</v>
      </c>
      <c r="B11" s="29">
        <v>1977</v>
      </c>
      <c r="C11" s="29">
        <v>1131.43</v>
      </c>
      <c r="D11" s="29">
        <v>34.82</v>
      </c>
      <c r="E11" s="29">
        <v>11.37</v>
      </c>
      <c r="F11" s="29">
        <v>22.552067040000001</v>
      </c>
      <c r="G11" s="33"/>
      <c r="H11" s="28">
        <f t="shared" si="1"/>
        <v>2556</v>
      </c>
      <c r="I11" s="29">
        <v>2013</v>
      </c>
      <c r="J11" s="29">
        <v>815.74</v>
      </c>
      <c r="K11" s="29">
        <v>35.090000000000003</v>
      </c>
      <c r="L11" s="29">
        <v>10.17</v>
      </c>
      <c r="M11" s="29">
        <v>22.924301679999999</v>
      </c>
      <c r="O11" s="29">
        <v>950.6</v>
      </c>
      <c r="P11" s="29">
        <v>34.6</v>
      </c>
      <c r="Q11" s="29">
        <v>13.28</v>
      </c>
      <c r="R11" s="29">
        <v>23.344301680000001</v>
      </c>
      <c r="U11" s="34" t="s">
        <v>61</v>
      </c>
      <c r="V11" s="35" t="s">
        <v>65</v>
      </c>
      <c r="W11" s="36" t="s">
        <v>66</v>
      </c>
      <c r="X11" s="37" t="s">
        <v>67</v>
      </c>
    </row>
    <row r="12" spans="1:24" ht="25">
      <c r="A12" s="28">
        <f t="shared" si="0"/>
        <v>2521</v>
      </c>
      <c r="B12" s="29">
        <v>1978</v>
      </c>
      <c r="C12" s="29">
        <v>1154.74</v>
      </c>
      <c r="D12" s="29">
        <v>33.9</v>
      </c>
      <c r="E12" s="29">
        <v>12.19</v>
      </c>
      <c r="F12" s="29">
        <v>22.698491619999999</v>
      </c>
      <c r="G12" s="33"/>
      <c r="H12" s="28">
        <f t="shared" si="1"/>
        <v>2557</v>
      </c>
      <c r="I12" s="29">
        <v>2014</v>
      </c>
      <c r="J12" s="29">
        <v>969.12</v>
      </c>
      <c r="K12" s="29">
        <v>35.36</v>
      </c>
      <c r="L12" s="29">
        <v>11.98</v>
      </c>
      <c r="M12" s="29">
        <v>23.289469270000001</v>
      </c>
      <c r="O12" s="29">
        <v>1042.3699999999999</v>
      </c>
      <c r="P12" s="29">
        <v>35.92</v>
      </c>
      <c r="Q12" s="29">
        <v>12.54</v>
      </c>
      <c r="R12" s="29">
        <v>23.372709499999999</v>
      </c>
      <c r="U12" s="38" t="s">
        <v>68</v>
      </c>
      <c r="V12" s="39">
        <f>MIN($D$4:$D$39)</f>
        <v>33.79</v>
      </c>
      <c r="W12" s="39">
        <f>MIN($K$4:$K$96)</f>
        <v>33.950000000000003</v>
      </c>
      <c r="X12" s="39">
        <f>MIN($P$4:$P$96)</f>
        <v>34.14</v>
      </c>
    </row>
    <row r="13" spans="1:24" ht="25">
      <c r="A13" s="28">
        <f t="shared" si="0"/>
        <v>2522</v>
      </c>
      <c r="B13" s="29">
        <v>1979</v>
      </c>
      <c r="C13" s="29">
        <v>1026.1400000000001</v>
      </c>
      <c r="D13" s="29">
        <v>34.950000000000003</v>
      </c>
      <c r="E13" s="29">
        <v>12.49</v>
      </c>
      <c r="F13" s="29">
        <v>22.698491619999999</v>
      </c>
      <c r="G13" s="33"/>
      <c r="H13" s="28">
        <f t="shared" si="1"/>
        <v>2558</v>
      </c>
      <c r="I13" s="29">
        <v>2015</v>
      </c>
      <c r="J13" s="29">
        <v>1069.77</v>
      </c>
      <c r="K13" s="29">
        <v>35.42</v>
      </c>
      <c r="L13" s="29">
        <v>12.25</v>
      </c>
      <c r="M13" s="29">
        <v>23.316033520000001</v>
      </c>
      <c r="O13" s="29">
        <v>1069.6300000000001</v>
      </c>
      <c r="P13" s="29">
        <v>35.03</v>
      </c>
      <c r="Q13" s="29">
        <v>12.26</v>
      </c>
      <c r="R13" s="29">
        <v>23.20843575</v>
      </c>
      <c r="U13" s="38" t="s">
        <v>69</v>
      </c>
      <c r="V13" s="39">
        <f>MAX($D$4:$D$39)</f>
        <v>35.450000000000003</v>
      </c>
      <c r="W13" s="39">
        <f>MAX($K$4:$K$96)</f>
        <v>37.33</v>
      </c>
      <c r="X13" s="39">
        <f>MAX($P$4:$P$96)</f>
        <v>39.19</v>
      </c>
    </row>
    <row r="14" spans="1:24" ht="25">
      <c r="A14" s="28">
        <f t="shared" si="0"/>
        <v>2523</v>
      </c>
      <c r="B14" s="29">
        <v>1980</v>
      </c>
      <c r="C14" s="29">
        <v>995.42</v>
      </c>
      <c r="D14" s="29">
        <v>34.11</v>
      </c>
      <c r="E14" s="29">
        <v>11.95</v>
      </c>
      <c r="F14" s="29">
        <v>22.830724230000001</v>
      </c>
      <c r="G14" s="33"/>
      <c r="H14" s="28">
        <f t="shared" si="1"/>
        <v>2559</v>
      </c>
      <c r="I14" s="29">
        <v>2016</v>
      </c>
      <c r="J14" s="29">
        <v>1203.94</v>
      </c>
      <c r="K14" s="29">
        <v>35.119999999999997</v>
      </c>
      <c r="L14" s="29">
        <v>12.54</v>
      </c>
      <c r="M14" s="29">
        <v>23.393147630000001</v>
      </c>
      <c r="O14" s="29">
        <v>1325.25</v>
      </c>
      <c r="P14" s="29">
        <v>35.799999999999997</v>
      </c>
      <c r="Q14" s="29">
        <v>13.47</v>
      </c>
      <c r="R14" s="29">
        <v>23.58529248</v>
      </c>
      <c r="U14" s="38" t="s">
        <v>70</v>
      </c>
      <c r="V14" s="39">
        <f>AVERAGE($D$4:$D$39)</f>
        <v>34.603055555555564</v>
      </c>
      <c r="W14" s="39">
        <f>AVERAGE($K$4:$K$96)</f>
        <v>35.778817204301085</v>
      </c>
      <c r="X14" s="39">
        <f>AVERAGE($P$4:$P$96)</f>
        <v>36.583548387096769</v>
      </c>
    </row>
    <row r="15" spans="1:24" ht="25">
      <c r="A15" s="28">
        <f t="shared" si="0"/>
        <v>2524</v>
      </c>
      <c r="B15" s="29">
        <v>1981</v>
      </c>
      <c r="C15" s="29">
        <v>1176.1300000000001</v>
      </c>
      <c r="D15" s="29">
        <v>35.049999999999997</v>
      </c>
      <c r="E15" s="29">
        <v>11.6</v>
      </c>
      <c r="F15" s="29">
        <v>22.720921789999998</v>
      </c>
      <c r="G15" s="33"/>
      <c r="H15" s="28">
        <f t="shared" si="1"/>
        <v>2560</v>
      </c>
      <c r="I15" s="29">
        <v>2017</v>
      </c>
      <c r="J15" s="29">
        <v>1252.95</v>
      </c>
      <c r="K15" s="29">
        <v>35.35</v>
      </c>
      <c r="L15" s="29">
        <v>12.6</v>
      </c>
      <c r="M15" s="29">
        <v>23.30692737</v>
      </c>
      <c r="O15" s="29">
        <v>1439.48</v>
      </c>
      <c r="P15" s="29">
        <v>35.5</v>
      </c>
      <c r="Q15" s="29">
        <v>13.27</v>
      </c>
      <c r="R15" s="29">
        <v>23.480111730000001</v>
      </c>
      <c r="U15" s="38" t="s">
        <v>71</v>
      </c>
      <c r="V15" s="39">
        <f>_xlfn.STDEV.P($D$4:$D$39)</f>
        <v>0.5223441790218637</v>
      </c>
      <c r="W15" s="39">
        <f>_xlfn.STDEV.P($K$4:$K$96)</f>
        <v>0.76061640178986023</v>
      </c>
      <c r="X15" s="39">
        <f>_xlfn.STDEV.P($P$4:$P$96)</f>
        <v>1.2148274315798537</v>
      </c>
    </row>
    <row r="16" spans="1:24">
      <c r="A16" s="28">
        <f t="shared" si="0"/>
        <v>2525</v>
      </c>
      <c r="B16" s="29">
        <v>1982</v>
      </c>
      <c r="C16" s="29">
        <v>1315.35</v>
      </c>
      <c r="D16" s="29">
        <v>33.880000000000003</v>
      </c>
      <c r="E16" s="29">
        <v>9.43</v>
      </c>
      <c r="F16" s="29">
        <v>22.12572626</v>
      </c>
      <c r="G16" s="33"/>
      <c r="H16" s="28">
        <f t="shared" si="1"/>
        <v>2561</v>
      </c>
      <c r="I16" s="29">
        <v>2018</v>
      </c>
      <c r="J16" s="29">
        <v>1269.0999999999999</v>
      </c>
      <c r="K16" s="29">
        <v>34.75</v>
      </c>
      <c r="L16" s="29">
        <v>13.23</v>
      </c>
      <c r="M16" s="29">
        <v>23.235502790000002</v>
      </c>
      <c r="O16" s="29">
        <v>991.23</v>
      </c>
      <c r="P16" s="29">
        <v>35.69</v>
      </c>
      <c r="Q16" s="29">
        <v>11.9</v>
      </c>
      <c r="R16" s="29">
        <v>23.37458101</v>
      </c>
    </row>
    <row r="17" spans="1:24">
      <c r="A17" s="28">
        <f t="shared" si="0"/>
        <v>2526</v>
      </c>
      <c r="B17" s="29">
        <v>1983</v>
      </c>
      <c r="C17" s="29">
        <v>1310.1099999999999</v>
      </c>
      <c r="D17" s="29">
        <v>33.93</v>
      </c>
      <c r="E17" s="29">
        <v>10.41</v>
      </c>
      <c r="F17" s="29">
        <v>22.042625699999999</v>
      </c>
      <c r="G17" s="33"/>
      <c r="H17" s="28">
        <f t="shared" si="1"/>
        <v>2562</v>
      </c>
      <c r="I17" s="29">
        <v>2019</v>
      </c>
      <c r="J17" s="29">
        <v>1072.21</v>
      </c>
      <c r="K17" s="29">
        <v>35.53</v>
      </c>
      <c r="L17" s="29">
        <v>12.6</v>
      </c>
      <c r="M17" s="29">
        <v>23.466201120000001</v>
      </c>
      <c r="O17" s="29">
        <v>968.55</v>
      </c>
      <c r="P17" s="29">
        <v>34.94</v>
      </c>
      <c r="Q17" s="29">
        <v>12.68</v>
      </c>
      <c r="R17" s="29">
        <v>23.378687150000001</v>
      </c>
    </row>
    <row r="18" spans="1:24">
      <c r="A18" s="28">
        <f t="shared" si="0"/>
        <v>2527</v>
      </c>
      <c r="B18" s="29">
        <v>1984</v>
      </c>
      <c r="C18" s="29">
        <v>1089.3399999999999</v>
      </c>
      <c r="D18" s="29">
        <v>35.31</v>
      </c>
      <c r="E18" s="29">
        <v>11.29</v>
      </c>
      <c r="F18" s="29">
        <v>22.492701950000001</v>
      </c>
      <c r="G18" s="33"/>
      <c r="H18" s="28">
        <f t="shared" si="1"/>
        <v>2563</v>
      </c>
      <c r="I18" s="29">
        <v>2020</v>
      </c>
      <c r="J18" s="29">
        <v>1077.6400000000001</v>
      </c>
      <c r="K18" s="29">
        <v>35.64</v>
      </c>
      <c r="L18" s="29">
        <v>12.31</v>
      </c>
      <c r="M18" s="29">
        <v>23.060194989999999</v>
      </c>
      <c r="O18" s="29">
        <v>1078.24</v>
      </c>
      <c r="P18" s="29">
        <v>35.119999999999997</v>
      </c>
      <c r="Q18" s="29">
        <v>11.12</v>
      </c>
      <c r="R18" s="29">
        <v>23.11704735</v>
      </c>
    </row>
    <row r="19" spans="1:24">
      <c r="A19" s="28">
        <f t="shared" si="0"/>
        <v>2528</v>
      </c>
      <c r="B19" s="29">
        <v>1985</v>
      </c>
      <c r="C19" s="29">
        <v>1080.94</v>
      </c>
      <c r="D19" s="29">
        <v>34.43</v>
      </c>
      <c r="E19" s="29">
        <v>11.47</v>
      </c>
      <c r="F19" s="29">
        <v>22.622709499999999</v>
      </c>
      <c r="G19" s="33"/>
      <c r="H19" s="28">
        <f t="shared" si="1"/>
        <v>2564</v>
      </c>
      <c r="I19" s="29">
        <v>2021</v>
      </c>
      <c r="J19" s="29">
        <v>1376.21</v>
      </c>
      <c r="K19" s="29">
        <v>35.130000000000003</v>
      </c>
      <c r="L19" s="29">
        <v>9.75</v>
      </c>
      <c r="M19" s="29">
        <v>23.205083800000001</v>
      </c>
      <c r="O19" s="29">
        <v>1195.8399999999999</v>
      </c>
      <c r="P19" s="29">
        <v>35.28</v>
      </c>
      <c r="Q19" s="29">
        <v>13.17</v>
      </c>
      <c r="R19" s="29">
        <v>23.676815640000001</v>
      </c>
    </row>
    <row r="20" spans="1:24">
      <c r="A20" s="28">
        <f t="shared" si="0"/>
        <v>2529</v>
      </c>
      <c r="B20" s="29">
        <v>1986</v>
      </c>
      <c r="C20" s="29">
        <v>1106.67</v>
      </c>
      <c r="D20" s="29">
        <v>34.44</v>
      </c>
      <c r="E20" s="29">
        <v>12.18</v>
      </c>
      <c r="F20" s="29">
        <v>22.748631280000001</v>
      </c>
      <c r="G20" s="33"/>
      <c r="H20" s="28">
        <f t="shared" si="1"/>
        <v>2565</v>
      </c>
      <c r="I20" s="29">
        <v>2022</v>
      </c>
      <c r="J20" s="29">
        <v>965.13</v>
      </c>
      <c r="K20" s="29">
        <v>34.770000000000003</v>
      </c>
      <c r="L20" s="29">
        <v>12.76</v>
      </c>
      <c r="M20" s="29">
        <v>23.505446930000002</v>
      </c>
      <c r="O20" s="29">
        <v>1031.18</v>
      </c>
      <c r="P20" s="29">
        <v>36.47</v>
      </c>
      <c r="Q20" s="29">
        <v>11.12</v>
      </c>
      <c r="R20" s="29">
        <v>23.696871510000001</v>
      </c>
    </row>
    <row r="21" spans="1:24">
      <c r="A21" s="28">
        <f t="shared" si="0"/>
        <v>2530</v>
      </c>
      <c r="B21" s="29">
        <v>1987</v>
      </c>
      <c r="C21" s="29">
        <v>1133.28</v>
      </c>
      <c r="D21" s="29">
        <v>33.909999999999997</v>
      </c>
      <c r="E21" s="29">
        <v>9.93</v>
      </c>
      <c r="F21" s="29">
        <v>22.678938550000002</v>
      </c>
      <c r="G21" s="33"/>
      <c r="H21" s="28">
        <f t="shared" si="1"/>
        <v>2566</v>
      </c>
      <c r="I21" s="29">
        <v>2023</v>
      </c>
      <c r="J21" s="29">
        <v>1274.1600000000001</v>
      </c>
      <c r="K21" s="29">
        <v>35.61</v>
      </c>
      <c r="L21" s="29">
        <v>11.51</v>
      </c>
      <c r="M21" s="29">
        <v>23.48505587</v>
      </c>
      <c r="O21" s="29">
        <v>953.56</v>
      </c>
      <c r="P21" s="29">
        <v>36.479999999999997</v>
      </c>
      <c r="Q21" s="29">
        <v>12.81</v>
      </c>
      <c r="R21" s="29">
        <v>23.808659219999999</v>
      </c>
    </row>
    <row r="22" spans="1:24">
      <c r="A22" s="28">
        <f t="shared" si="0"/>
        <v>2531</v>
      </c>
      <c r="B22" s="29">
        <v>1988</v>
      </c>
      <c r="C22" s="29">
        <v>962.34</v>
      </c>
      <c r="D22" s="29">
        <v>34.46</v>
      </c>
      <c r="E22" s="29">
        <v>11.52</v>
      </c>
      <c r="F22" s="29">
        <v>22.750445679999999</v>
      </c>
      <c r="G22" s="33"/>
      <c r="H22" s="28">
        <f t="shared" si="1"/>
        <v>2567</v>
      </c>
      <c r="I22" s="29">
        <v>2024</v>
      </c>
      <c r="J22" s="29">
        <v>1136.23</v>
      </c>
      <c r="K22" s="29">
        <v>35.32</v>
      </c>
      <c r="L22" s="29">
        <v>13.06</v>
      </c>
      <c r="M22" s="29">
        <v>23.601559890000001</v>
      </c>
      <c r="O22" s="29">
        <v>1002.78</v>
      </c>
      <c r="P22" s="29">
        <v>35.43</v>
      </c>
      <c r="Q22" s="29">
        <v>11.28</v>
      </c>
      <c r="R22" s="29">
        <v>23.82401114</v>
      </c>
    </row>
    <row r="23" spans="1:24">
      <c r="A23" s="28">
        <f t="shared" si="0"/>
        <v>2532</v>
      </c>
      <c r="B23" s="29">
        <v>1989</v>
      </c>
      <c r="C23" s="29">
        <v>1287.1300000000001</v>
      </c>
      <c r="D23" s="29">
        <v>35.24</v>
      </c>
      <c r="E23" s="29">
        <v>12.08</v>
      </c>
      <c r="F23" s="29">
        <v>22.656592180000001</v>
      </c>
      <c r="G23" s="33"/>
      <c r="H23" s="28">
        <f t="shared" si="1"/>
        <v>2568</v>
      </c>
      <c r="I23" s="29">
        <v>2025</v>
      </c>
      <c r="J23" s="29">
        <v>1103.95</v>
      </c>
      <c r="K23" s="29">
        <v>35.729999999999997</v>
      </c>
      <c r="L23" s="29">
        <v>12.57</v>
      </c>
      <c r="M23" s="29">
        <v>23.64458101</v>
      </c>
      <c r="O23" s="29">
        <v>1041.8399999999999</v>
      </c>
      <c r="P23" s="29">
        <v>34.33</v>
      </c>
      <c r="Q23" s="29">
        <v>12.02</v>
      </c>
      <c r="R23" s="29">
        <v>23.361955309999999</v>
      </c>
    </row>
    <row r="24" spans="1:24">
      <c r="A24" s="28">
        <f t="shared" si="0"/>
        <v>2533</v>
      </c>
      <c r="B24" s="29">
        <v>1990</v>
      </c>
      <c r="C24" s="29">
        <v>1175.01</v>
      </c>
      <c r="D24" s="29">
        <v>33.86</v>
      </c>
      <c r="E24" s="29">
        <v>11.96</v>
      </c>
      <c r="F24" s="29">
        <v>22.752597770000001</v>
      </c>
      <c r="G24" s="33"/>
      <c r="H24" s="28">
        <f t="shared" si="1"/>
        <v>2569</v>
      </c>
      <c r="I24" s="29">
        <v>2026</v>
      </c>
      <c r="J24" s="29">
        <v>1149.3900000000001</v>
      </c>
      <c r="K24" s="29">
        <v>34.19</v>
      </c>
      <c r="L24" s="29">
        <v>12.44</v>
      </c>
      <c r="M24" s="29">
        <v>23.510363130000002</v>
      </c>
      <c r="O24" s="29">
        <v>988.26</v>
      </c>
      <c r="P24" s="29">
        <v>34.14</v>
      </c>
      <c r="Q24" s="29">
        <v>12.38</v>
      </c>
      <c r="R24" s="29">
        <v>23.51664804</v>
      </c>
    </row>
    <row r="25" spans="1:24">
      <c r="A25" s="28">
        <f t="shared" si="0"/>
        <v>2534</v>
      </c>
      <c r="B25" s="29">
        <v>1991</v>
      </c>
      <c r="C25" s="29">
        <v>1044.33</v>
      </c>
      <c r="D25" s="29">
        <v>35.01</v>
      </c>
      <c r="E25" s="29">
        <v>10.89</v>
      </c>
      <c r="F25" s="29">
        <v>22.59</v>
      </c>
      <c r="G25" s="33"/>
      <c r="H25" s="28">
        <f t="shared" si="1"/>
        <v>2570</v>
      </c>
      <c r="I25" s="29">
        <v>2027</v>
      </c>
      <c r="J25" s="29">
        <v>1205.98</v>
      </c>
      <c r="K25" s="29">
        <v>35.03</v>
      </c>
      <c r="L25" s="29">
        <v>12.21</v>
      </c>
      <c r="M25" s="29">
        <v>23.529608939999999</v>
      </c>
      <c r="O25" s="29">
        <v>1098.21</v>
      </c>
      <c r="P25" s="29">
        <v>36.14</v>
      </c>
      <c r="Q25" s="29">
        <v>12.95</v>
      </c>
      <c r="R25" s="29">
        <v>23.786201120000001</v>
      </c>
    </row>
    <row r="26" spans="1:24">
      <c r="A26" s="28">
        <f t="shared" si="0"/>
        <v>2535</v>
      </c>
      <c r="B26" s="29">
        <v>1992</v>
      </c>
      <c r="C26" s="29">
        <v>1149.8599999999999</v>
      </c>
      <c r="D26" s="29">
        <v>34.22</v>
      </c>
      <c r="E26" s="29">
        <v>10.73</v>
      </c>
      <c r="F26" s="29">
        <v>22.562284120000001</v>
      </c>
      <c r="G26" s="33"/>
      <c r="H26" s="28">
        <f t="shared" si="1"/>
        <v>2571</v>
      </c>
      <c r="I26" s="29">
        <v>2028</v>
      </c>
      <c r="J26" s="29">
        <v>1189.29</v>
      </c>
      <c r="K26" s="29">
        <v>35.42</v>
      </c>
      <c r="L26" s="29">
        <v>13.16</v>
      </c>
      <c r="M26" s="29">
        <v>23.528662950000001</v>
      </c>
      <c r="O26" s="29">
        <v>1116.1500000000001</v>
      </c>
      <c r="P26" s="29">
        <v>35.68</v>
      </c>
      <c r="Q26" s="29">
        <v>12.92</v>
      </c>
      <c r="R26" s="29">
        <v>23.757771590000001</v>
      </c>
    </row>
    <row r="27" spans="1:24">
      <c r="A27" s="28">
        <f t="shared" si="0"/>
        <v>2536</v>
      </c>
      <c r="B27" s="29">
        <v>1993</v>
      </c>
      <c r="C27" s="29">
        <v>1157.7</v>
      </c>
      <c r="D27" s="29">
        <v>34.700000000000003</v>
      </c>
      <c r="E27" s="29">
        <v>12.89</v>
      </c>
      <c r="F27" s="29">
        <v>22.83069832</v>
      </c>
      <c r="G27" s="33"/>
      <c r="H27" s="28">
        <f t="shared" si="1"/>
        <v>2572</v>
      </c>
      <c r="I27" s="29">
        <v>2029</v>
      </c>
      <c r="J27" s="29">
        <v>1044.9100000000001</v>
      </c>
      <c r="K27" s="29">
        <v>35.47</v>
      </c>
      <c r="L27" s="29">
        <v>12.75</v>
      </c>
      <c r="M27" s="29">
        <v>23.46251397</v>
      </c>
      <c r="O27" s="29">
        <v>1318.05</v>
      </c>
      <c r="P27" s="29">
        <v>36.229999999999997</v>
      </c>
      <c r="Q27" s="29">
        <v>12.95</v>
      </c>
      <c r="R27" s="29">
        <v>23.6922067</v>
      </c>
    </row>
    <row r="28" spans="1:24" ht="25">
      <c r="A28" s="28">
        <f t="shared" si="0"/>
        <v>2537</v>
      </c>
      <c r="B28" s="29">
        <v>1994</v>
      </c>
      <c r="C28" s="29">
        <v>1296.33</v>
      </c>
      <c r="D28" s="29">
        <v>33.880000000000003</v>
      </c>
      <c r="E28" s="29">
        <v>10.19</v>
      </c>
      <c r="F28" s="29">
        <v>22.5822067</v>
      </c>
      <c r="G28" s="33"/>
      <c r="H28" s="28">
        <f t="shared" si="1"/>
        <v>2573</v>
      </c>
      <c r="I28" s="29">
        <v>2030</v>
      </c>
      <c r="J28" s="29">
        <v>1102.9100000000001</v>
      </c>
      <c r="K28" s="29">
        <v>35.450000000000003</v>
      </c>
      <c r="L28" s="29">
        <v>12.94</v>
      </c>
      <c r="M28" s="29">
        <v>23.616648040000001</v>
      </c>
      <c r="O28" s="29">
        <v>1157.6300000000001</v>
      </c>
      <c r="P28" s="29">
        <v>36.049999999999997</v>
      </c>
      <c r="Q28" s="29">
        <v>12.06</v>
      </c>
      <c r="R28" s="29">
        <v>23.748910609999999</v>
      </c>
      <c r="U28" s="34" t="s">
        <v>62</v>
      </c>
      <c r="V28" s="35" t="s">
        <v>65</v>
      </c>
      <c r="W28" s="36" t="s">
        <v>66</v>
      </c>
      <c r="X28" s="37" t="s">
        <v>67</v>
      </c>
    </row>
    <row r="29" spans="1:24" ht="25">
      <c r="A29" s="28">
        <f t="shared" si="0"/>
        <v>2538</v>
      </c>
      <c r="B29" s="29">
        <v>1995</v>
      </c>
      <c r="C29" s="29">
        <v>1045.28</v>
      </c>
      <c r="D29" s="29">
        <v>34.79</v>
      </c>
      <c r="E29" s="29">
        <v>11.36</v>
      </c>
      <c r="F29" s="29">
        <v>22.786899439999999</v>
      </c>
      <c r="G29" s="33"/>
      <c r="H29" s="28">
        <f t="shared" si="1"/>
        <v>2574</v>
      </c>
      <c r="I29" s="29">
        <v>2031</v>
      </c>
      <c r="J29" s="29">
        <v>954.61</v>
      </c>
      <c r="K29" s="29">
        <v>36.090000000000003</v>
      </c>
      <c r="L29" s="29">
        <v>12.19</v>
      </c>
      <c r="M29" s="29">
        <v>23.782486030000001</v>
      </c>
      <c r="O29" s="29">
        <v>1069.4100000000001</v>
      </c>
      <c r="P29" s="29">
        <v>35.590000000000003</v>
      </c>
      <c r="Q29" s="29">
        <v>12.96</v>
      </c>
      <c r="R29" s="29">
        <v>23.505418989999999</v>
      </c>
      <c r="U29" s="38" t="s">
        <v>68</v>
      </c>
      <c r="V29" s="39">
        <f>MIN($E$4:$E$39)</f>
        <v>9.43</v>
      </c>
      <c r="W29" s="39">
        <f>MIN($L$4:$L$96)</f>
        <v>9.75</v>
      </c>
      <c r="X29" s="39">
        <f>MIN($Q$4:$Q$96)</f>
        <v>10.33</v>
      </c>
    </row>
    <row r="30" spans="1:24" ht="25">
      <c r="A30" s="28">
        <f t="shared" si="0"/>
        <v>2539</v>
      </c>
      <c r="B30" s="29">
        <v>1996</v>
      </c>
      <c r="C30" s="29">
        <v>1026.1300000000001</v>
      </c>
      <c r="D30" s="29">
        <v>34.17</v>
      </c>
      <c r="E30" s="29">
        <v>11.32</v>
      </c>
      <c r="F30" s="29">
        <v>22.594986070000001</v>
      </c>
      <c r="G30" s="33"/>
      <c r="H30" s="28">
        <f t="shared" si="1"/>
        <v>2575</v>
      </c>
      <c r="I30" s="29">
        <v>2032</v>
      </c>
      <c r="J30" s="29">
        <v>967.95</v>
      </c>
      <c r="K30" s="29">
        <v>34.94</v>
      </c>
      <c r="L30" s="29">
        <v>12.83</v>
      </c>
      <c r="M30" s="29">
        <v>23.509554319999999</v>
      </c>
      <c r="O30" s="29">
        <v>999.01</v>
      </c>
      <c r="P30" s="29">
        <v>36.090000000000003</v>
      </c>
      <c r="Q30" s="29">
        <v>12.72</v>
      </c>
      <c r="R30" s="29">
        <v>23.762646239999999</v>
      </c>
      <c r="U30" s="38" t="s">
        <v>69</v>
      </c>
      <c r="V30" s="39">
        <f>MAX($E$4:$E$39)</f>
        <v>13.31</v>
      </c>
      <c r="W30" s="39">
        <f>MAX($L$4:$L$96)</f>
        <v>14.39</v>
      </c>
      <c r="X30" s="39">
        <f>MAX($Q$4:$Q$96)</f>
        <v>16.34</v>
      </c>
    </row>
    <row r="31" spans="1:24" ht="25">
      <c r="A31" s="28">
        <f t="shared" si="0"/>
        <v>2540</v>
      </c>
      <c r="B31" s="29">
        <v>1997</v>
      </c>
      <c r="C31" s="29">
        <v>952.41</v>
      </c>
      <c r="D31" s="29">
        <v>34.72</v>
      </c>
      <c r="E31" s="29">
        <v>11.59</v>
      </c>
      <c r="F31" s="29">
        <v>22.953072630000001</v>
      </c>
      <c r="G31" s="33"/>
      <c r="H31" s="28">
        <f t="shared" si="1"/>
        <v>2576</v>
      </c>
      <c r="I31" s="29">
        <v>2033</v>
      </c>
      <c r="J31" s="29">
        <v>1033.3800000000001</v>
      </c>
      <c r="K31" s="29">
        <v>35.9</v>
      </c>
      <c r="L31" s="29">
        <v>14.08</v>
      </c>
      <c r="M31" s="29">
        <v>23.80955307</v>
      </c>
      <c r="O31" s="29">
        <v>1232.0999999999999</v>
      </c>
      <c r="P31" s="29">
        <v>34.96</v>
      </c>
      <c r="Q31" s="29">
        <v>12.28</v>
      </c>
      <c r="R31" s="29">
        <v>23.701564250000001</v>
      </c>
      <c r="U31" s="38" t="s">
        <v>70</v>
      </c>
      <c r="V31" s="39">
        <f>AVERAGE($E$4:$E$39)</f>
        <v>11.353333333333332</v>
      </c>
      <c r="W31" s="39">
        <f>AVERAGE($L$4:$L$96)</f>
        <v>12.75462365591398</v>
      </c>
      <c r="X31" s="39">
        <f>AVERAGE($Q$4:$Q$96)</f>
        <v>13.259032258064519</v>
      </c>
    </row>
    <row r="32" spans="1:24" ht="25">
      <c r="A32" s="28">
        <f t="shared" si="0"/>
        <v>2541</v>
      </c>
      <c r="B32" s="29">
        <v>1998</v>
      </c>
      <c r="C32" s="29">
        <v>944.42</v>
      </c>
      <c r="D32" s="29">
        <v>34.43</v>
      </c>
      <c r="E32" s="29">
        <v>12.21</v>
      </c>
      <c r="F32" s="29">
        <v>22.914329609999999</v>
      </c>
      <c r="G32" s="33"/>
      <c r="H32" s="28">
        <f t="shared" si="1"/>
        <v>2577</v>
      </c>
      <c r="I32" s="29">
        <v>2034</v>
      </c>
      <c r="J32" s="29">
        <v>1036.99</v>
      </c>
      <c r="K32" s="29">
        <v>35.54</v>
      </c>
      <c r="L32" s="29">
        <v>13.14</v>
      </c>
      <c r="M32" s="29">
        <v>23.640083799999999</v>
      </c>
      <c r="O32" s="29">
        <v>1052.73</v>
      </c>
      <c r="P32" s="29">
        <v>35.83</v>
      </c>
      <c r="Q32" s="29">
        <v>12.94</v>
      </c>
      <c r="R32" s="29">
        <v>23.777541899999999</v>
      </c>
      <c r="U32" s="38" t="s">
        <v>71</v>
      </c>
      <c r="V32" s="39">
        <f>_xlfn.STDEV.P($E$4:$E$39)</f>
        <v>0.86363572567759539</v>
      </c>
      <c r="W32" s="39">
        <f>_xlfn.STDEV.P($L$4:$L$96)</f>
        <v>0.92329303022141984</v>
      </c>
      <c r="X32" s="39">
        <f>_xlfn.STDEV.P($Q$4:$Q$96)</f>
        <v>1.3715285127641184</v>
      </c>
    </row>
    <row r="33" spans="1:24">
      <c r="A33" s="28">
        <f t="shared" si="0"/>
        <v>2542</v>
      </c>
      <c r="B33" s="29">
        <v>1999</v>
      </c>
      <c r="C33" s="29">
        <v>1060.25</v>
      </c>
      <c r="D33" s="29">
        <v>34.28</v>
      </c>
      <c r="E33" s="29">
        <v>10.06</v>
      </c>
      <c r="F33" s="29">
        <v>22.83715084</v>
      </c>
      <c r="G33" s="33"/>
      <c r="H33" s="28">
        <f t="shared" si="1"/>
        <v>2578</v>
      </c>
      <c r="I33" s="29">
        <v>2035</v>
      </c>
      <c r="J33" s="29">
        <v>1094.18</v>
      </c>
      <c r="K33" s="29">
        <v>35.64</v>
      </c>
      <c r="L33" s="29">
        <v>11.18</v>
      </c>
      <c r="M33" s="29">
        <v>23.63187151</v>
      </c>
      <c r="O33" s="29">
        <v>1048.0899999999999</v>
      </c>
      <c r="P33" s="29">
        <v>35.08</v>
      </c>
      <c r="Q33" s="29">
        <v>11.77</v>
      </c>
      <c r="R33" s="29">
        <v>23.68067039</v>
      </c>
    </row>
    <row r="34" spans="1:24">
      <c r="A34" s="28">
        <f t="shared" si="0"/>
        <v>2543</v>
      </c>
      <c r="B34" s="29">
        <v>2000</v>
      </c>
      <c r="C34" s="29">
        <v>1252.5899999999999</v>
      </c>
      <c r="D34" s="29">
        <v>34.9</v>
      </c>
      <c r="E34" s="29">
        <v>10.43</v>
      </c>
      <c r="F34" s="29">
        <v>22.811894150000001</v>
      </c>
      <c r="G34" s="33"/>
      <c r="H34" s="28">
        <f t="shared" si="1"/>
        <v>2579</v>
      </c>
      <c r="I34" s="29">
        <v>2036</v>
      </c>
      <c r="J34" s="29">
        <v>1126.95</v>
      </c>
      <c r="K34" s="29">
        <v>33.950000000000003</v>
      </c>
      <c r="L34" s="29">
        <v>13.2</v>
      </c>
      <c r="M34" s="29">
        <v>23.324456820000002</v>
      </c>
      <c r="O34" s="29">
        <v>1091.4000000000001</v>
      </c>
      <c r="P34" s="29">
        <v>36.92</v>
      </c>
      <c r="Q34" s="29">
        <v>12.25</v>
      </c>
      <c r="R34" s="29">
        <v>23.995877440000001</v>
      </c>
    </row>
    <row r="35" spans="1:24">
      <c r="A35" s="28">
        <f t="shared" si="0"/>
        <v>2544</v>
      </c>
      <c r="B35" s="29">
        <v>2001</v>
      </c>
      <c r="C35" s="29">
        <v>1357.4</v>
      </c>
      <c r="D35" s="29">
        <v>34.380000000000003</v>
      </c>
      <c r="E35" s="29">
        <v>12.28</v>
      </c>
      <c r="F35" s="29">
        <v>22.954078209999999</v>
      </c>
      <c r="G35" s="33"/>
      <c r="H35" s="28">
        <f t="shared" si="1"/>
        <v>2580</v>
      </c>
      <c r="I35" s="29">
        <v>2037</v>
      </c>
      <c r="J35" s="29">
        <v>1384.18</v>
      </c>
      <c r="K35" s="29">
        <v>34.78</v>
      </c>
      <c r="L35" s="29">
        <v>11.93</v>
      </c>
      <c r="M35" s="29">
        <v>23.704217880000002</v>
      </c>
      <c r="O35" s="29">
        <v>1051.6600000000001</v>
      </c>
      <c r="P35" s="29">
        <v>36.29</v>
      </c>
      <c r="Q35" s="29">
        <v>12.18</v>
      </c>
      <c r="R35" s="29">
        <v>23.64561453</v>
      </c>
    </row>
    <row r="36" spans="1:24">
      <c r="A36" s="28">
        <f t="shared" si="0"/>
        <v>2545</v>
      </c>
      <c r="B36" s="29">
        <v>2002</v>
      </c>
      <c r="C36" s="29">
        <v>990.65</v>
      </c>
      <c r="D36" s="29">
        <v>35.39</v>
      </c>
      <c r="E36" s="29">
        <v>10.34</v>
      </c>
      <c r="F36" s="29">
        <v>22.959078210000001</v>
      </c>
      <c r="G36" s="33"/>
      <c r="H36" s="28">
        <f t="shared" si="1"/>
        <v>2581</v>
      </c>
      <c r="I36" s="29">
        <v>2038</v>
      </c>
      <c r="J36" s="29">
        <v>1091.68</v>
      </c>
      <c r="K36" s="29">
        <v>35.630000000000003</v>
      </c>
      <c r="L36" s="29">
        <v>12.59</v>
      </c>
      <c r="M36" s="29">
        <v>23.657402229999999</v>
      </c>
      <c r="O36" s="29">
        <v>919.77</v>
      </c>
      <c r="P36" s="29">
        <v>36.299999999999997</v>
      </c>
      <c r="Q36" s="29">
        <v>12.68</v>
      </c>
      <c r="R36" s="29">
        <v>24.034441340000001</v>
      </c>
    </row>
    <row r="37" spans="1:24">
      <c r="A37" s="28">
        <f t="shared" si="0"/>
        <v>2546</v>
      </c>
      <c r="B37" s="29">
        <v>2003</v>
      </c>
      <c r="C37" s="29">
        <v>1235.76</v>
      </c>
      <c r="D37" s="29">
        <v>35.299999999999997</v>
      </c>
      <c r="E37" s="29">
        <v>13.31</v>
      </c>
      <c r="F37" s="29">
        <v>23.00351955</v>
      </c>
      <c r="G37" s="33"/>
      <c r="H37" s="28">
        <f t="shared" si="1"/>
        <v>2582</v>
      </c>
      <c r="I37" s="29">
        <v>2039</v>
      </c>
      <c r="J37" s="29">
        <v>1060.72</v>
      </c>
      <c r="K37" s="29">
        <v>35.33</v>
      </c>
      <c r="L37" s="29">
        <v>13.32</v>
      </c>
      <c r="M37" s="29">
        <v>23.61910615</v>
      </c>
      <c r="O37" s="29">
        <v>1099.71</v>
      </c>
      <c r="P37" s="29">
        <v>35.25</v>
      </c>
      <c r="Q37" s="29">
        <v>13.85</v>
      </c>
      <c r="R37" s="29">
        <v>24.189692740000002</v>
      </c>
    </row>
    <row r="38" spans="1:24">
      <c r="A38" s="28">
        <f t="shared" si="0"/>
        <v>2547</v>
      </c>
      <c r="B38" s="29">
        <v>2004</v>
      </c>
      <c r="C38" s="29">
        <v>1361.38</v>
      </c>
      <c r="D38" s="29">
        <v>35.450000000000003</v>
      </c>
      <c r="E38" s="29">
        <v>11.41</v>
      </c>
      <c r="F38" s="29">
        <v>22.904428970000001</v>
      </c>
      <c r="G38" s="33"/>
      <c r="H38" s="28">
        <f t="shared" si="1"/>
        <v>2583</v>
      </c>
      <c r="I38" s="29">
        <v>2040</v>
      </c>
      <c r="J38" s="29">
        <v>1265.8699999999999</v>
      </c>
      <c r="K38" s="29">
        <v>36.08</v>
      </c>
      <c r="L38" s="29">
        <v>14.39</v>
      </c>
      <c r="M38" s="29">
        <v>24.014540390000001</v>
      </c>
      <c r="O38" s="29">
        <v>971.65</v>
      </c>
      <c r="P38" s="29">
        <v>36.479999999999997</v>
      </c>
      <c r="Q38" s="29">
        <v>11.33</v>
      </c>
      <c r="R38" s="29">
        <v>24.1335376</v>
      </c>
    </row>
    <row r="39" spans="1:24">
      <c r="A39" s="28">
        <f t="shared" si="0"/>
        <v>2548</v>
      </c>
      <c r="B39" s="29">
        <v>2005</v>
      </c>
      <c r="C39" s="29">
        <v>983.57</v>
      </c>
      <c r="D39" s="29">
        <v>35.42</v>
      </c>
      <c r="E39" s="29">
        <v>10.95</v>
      </c>
      <c r="F39" s="29">
        <v>23.122430170000001</v>
      </c>
      <c r="G39" s="33"/>
      <c r="H39" s="28">
        <f t="shared" si="1"/>
        <v>2584</v>
      </c>
      <c r="I39" s="29">
        <v>2041</v>
      </c>
      <c r="J39" s="29">
        <v>969.24</v>
      </c>
      <c r="K39" s="29">
        <v>36.11</v>
      </c>
      <c r="L39" s="29">
        <v>11.94</v>
      </c>
      <c r="M39" s="29">
        <v>23.776368720000001</v>
      </c>
      <c r="O39" s="29">
        <v>1141.51</v>
      </c>
      <c r="P39" s="29">
        <v>36.65</v>
      </c>
      <c r="Q39" s="29">
        <v>13.84</v>
      </c>
      <c r="R39" s="29">
        <v>24.383072630000001</v>
      </c>
    </row>
    <row r="40" spans="1:24">
      <c r="B40" s="29"/>
      <c r="C40" s="32"/>
      <c r="D40" s="32"/>
      <c r="E40" s="29"/>
      <c r="F40" s="29"/>
      <c r="G40" s="33"/>
      <c r="H40" s="28">
        <f t="shared" si="1"/>
        <v>2585</v>
      </c>
      <c r="I40" s="29">
        <v>2042</v>
      </c>
      <c r="J40" s="29">
        <v>1054.08</v>
      </c>
      <c r="K40" s="29">
        <v>36</v>
      </c>
      <c r="L40" s="29">
        <v>13.8</v>
      </c>
      <c r="M40" s="29">
        <v>24.2100838</v>
      </c>
      <c r="O40" s="29">
        <v>1122.69</v>
      </c>
      <c r="P40" s="29">
        <v>35.82</v>
      </c>
      <c r="Q40" s="29">
        <v>10.85</v>
      </c>
      <c r="R40" s="29">
        <v>24.29963687</v>
      </c>
    </row>
    <row r="41" spans="1:24">
      <c r="B41" s="29"/>
      <c r="C41" s="32"/>
      <c r="D41" s="32"/>
      <c r="E41" s="29"/>
      <c r="F41" s="29"/>
      <c r="G41" s="33"/>
      <c r="H41" s="28">
        <f t="shared" si="1"/>
        <v>2586</v>
      </c>
      <c r="I41" s="29">
        <v>2043</v>
      </c>
      <c r="J41" s="29">
        <v>1294.6500000000001</v>
      </c>
      <c r="K41" s="29">
        <v>37.07</v>
      </c>
      <c r="L41" s="29">
        <v>13.34</v>
      </c>
      <c r="M41" s="29">
        <v>24.20175978</v>
      </c>
      <c r="O41" s="29">
        <v>1156.07</v>
      </c>
      <c r="P41" s="29">
        <v>35.869999999999997</v>
      </c>
      <c r="Q41" s="29">
        <v>12.69</v>
      </c>
      <c r="R41" s="29">
        <v>24.254217879999999</v>
      </c>
    </row>
    <row r="42" spans="1:24">
      <c r="B42" s="29"/>
      <c r="C42" s="32"/>
      <c r="D42" s="32"/>
      <c r="E42" s="29"/>
      <c r="F42" s="29"/>
      <c r="G42" s="33"/>
      <c r="H42" s="28">
        <f t="shared" si="1"/>
        <v>2587</v>
      </c>
      <c r="I42" s="29">
        <v>2044</v>
      </c>
      <c r="J42" s="29">
        <v>1047.5899999999999</v>
      </c>
      <c r="K42" s="29">
        <v>34.86</v>
      </c>
      <c r="L42" s="29">
        <v>10.86</v>
      </c>
      <c r="M42" s="29">
        <v>23.88571031</v>
      </c>
      <c r="O42" s="29">
        <v>1056.4100000000001</v>
      </c>
      <c r="P42" s="29">
        <v>36.51</v>
      </c>
      <c r="Q42" s="29">
        <v>12</v>
      </c>
      <c r="R42" s="29">
        <v>24.382757659999999</v>
      </c>
    </row>
    <row r="43" spans="1:24">
      <c r="B43" s="29"/>
      <c r="C43" s="32"/>
      <c r="D43" s="32"/>
      <c r="E43" s="29"/>
      <c r="F43" s="29"/>
      <c r="G43" s="33"/>
      <c r="H43" s="28">
        <f t="shared" si="1"/>
        <v>2588</v>
      </c>
      <c r="I43" s="29">
        <v>2045</v>
      </c>
      <c r="J43" s="29">
        <v>1302.21</v>
      </c>
      <c r="K43" s="29">
        <v>35.58</v>
      </c>
      <c r="L43" s="29">
        <v>12.67</v>
      </c>
      <c r="M43" s="29">
        <v>23.760726259999998</v>
      </c>
      <c r="O43" s="29">
        <v>1201.0999999999999</v>
      </c>
      <c r="P43" s="29">
        <v>35.19</v>
      </c>
      <c r="Q43" s="29">
        <v>13.33</v>
      </c>
      <c r="R43" s="29">
        <v>23.95139665</v>
      </c>
    </row>
    <row r="44" spans="1:24" ht="25">
      <c r="B44" s="29"/>
      <c r="C44" s="32"/>
      <c r="D44" s="32"/>
      <c r="E44" s="29"/>
      <c r="F44" s="29"/>
      <c r="G44" s="33"/>
      <c r="H44" s="28">
        <f t="shared" si="1"/>
        <v>2589</v>
      </c>
      <c r="I44" s="29">
        <v>2046</v>
      </c>
      <c r="J44" s="29">
        <v>1057.01</v>
      </c>
      <c r="K44" s="29">
        <v>36.19</v>
      </c>
      <c r="L44" s="29">
        <v>12.52</v>
      </c>
      <c r="M44" s="29">
        <v>24.10167598</v>
      </c>
      <c r="O44" s="29">
        <v>1279.6199999999999</v>
      </c>
      <c r="P44" s="29">
        <v>35.54</v>
      </c>
      <c r="Q44" s="29">
        <v>12.45</v>
      </c>
      <c r="R44" s="29">
        <v>24.059441339999999</v>
      </c>
      <c r="U44" s="34" t="s">
        <v>63</v>
      </c>
      <c r="V44" s="35" t="s">
        <v>65</v>
      </c>
      <c r="W44" s="36" t="s">
        <v>66</v>
      </c>
      <c r="X44" s="37" t="s">
        <v>67</v>
      </c>
    </row>
    <row r="45" spans="1:24" ht="25">
      <c r="B45" s="29"/>
      <c r="C45" s="32"/>
      <c r="D45" s="32"/>
      <c r="E45" s="29"/>
      <c r="F45" s="29"/>
      <c r="G45" s="33"/>
      <c r="H45" s="28">
        <f t="shared" si="1"/>
        <v>2590</v>
      </c>
      <c r="I45" s="29">
        <v>2047</v>
      </c>
      <c r="J45" s="29">
        <v>993.62</v>
      </c>
      <c r="K45" s="29">
        <v>35.14</v>
      </c>
      <c r="L45" s="29">
        <v>11.44</v>
      </c>
      <c r="M45" s="29">
        <v>24.058743020000001</v>
      </c>
      <c r="O45" s="29">
        <v>1175.6300000000001</v>
      </c>
      <c r="P45" s="29">
        <v>36.19</v>
      </c>
      <c r="Q45" s="29">
        <v>12.46</v>
      </c>
      <c r="R45" s="29">
        <v>24.173296090000001</v>
      </c>
      <c r="U45" s="38" t="s">
        <v>68</v>
      </c>
      <c r="V45" s="39">
        <f>MIN($F$4:$F$39)</f>
        <v>22.042625699999999</v>
      </c>
      <c r="W45" s="39">
        <f>MIN($M$4:$M$96)</f>
        <v>22.924301679999999</v>
      </c>
      <c r="X45" s="39">
        <f>MIN($R$4:$R$96)</f>
        <v>23.060391060000001</v>
      </c>
    </row>
    <row r="46" spans="1:24" ht="25">
      <c r="B46" s="29"/>
      <c r="C46" s="32"/>
      <c r="D46" s="32"/>
      <c r="E46" s="29"/>
      <c r="F46" s="29"/>
      <c r="G46" s="33"/>
      <c r="H46" s="28">
        <f t="shared" si="1"/>
        <v>2591</v>
      </c>
      <c r="I46" s="29">
        <v>2048</v>
      </c>
      <c r="J46" s="29">
        <v>967.54</v>
      </c>
      <c r="K46" s="29">
        <v>35.22</v>
      </c>
      <c r="L46" s="29">
        <v>12.15</v>
      </c>
      <c r="M46" s="29">
        <v>23.81345404</v>
      </c>
      <c r="O46" s="29">
        <v>1280.53</v>
      </c>
      <c r="P46" s="29">
        <v>36.54</v>
      </c>
      <c r="Q46" s="29">
        <v>11.61</v>
      </c>
      <c r="R46" s="29">
        <v>23.985598889999999</v>
      </c>
      <c r="U46" s="38" t="s">
        <v>69</v>
      </c>
      <c r="V46" s="39">
        <f>MAX($F$4:$F$39)</f>
        <v>23.128575420000001</v>
      </c>
      <c r="W46" s="39">
        <f>MAX($M$4:$M$96)</f>
        <v>24.733212290000001</v>
      </c>
      <c r="X46" s="39">
        <f>MAX($R$4:$R$96)</f>
        <v>26.704776540000001</v>
      </c>
    </row>
    <row r="47" spans="1:24" ht="25">
      <c r="B47" s="29"/>
      <c r="C47" s="32"/>
      <c r="D47" s="32"/>
      <c r="E47" s="29"/>
      <c r="F47" s="29"/>
      <c r="G47" s="33"/>
      <c r="H47" s="28">
        <f t="shared" si="1"/>
        <v>2592</v>
      </c>
      <c r="I47" s="29">
        <v>2049</v>
      </c>
      <c r="J47" s="29">
        <v>1079.3</v>
      </c>
      <c r="K47" s="29">
        <v>37.33</v>
      </c>
      <c r="L47" s="29">
        <v>12.25</v>
      </c>
      <c r="M47" s="29">
        <v>23.987206700000002</v>
      </c>
      <c r="O47" s="29">
        <v>1544.27</v>
      </c>
      <c r="P47" s="29">
        <v>36.479999999999997</v>
      </c>
      <c r="Q47" s="29">
        <v>11.98</v>
      </c>
      <c r="R47" s="29">
        <v>24.233966479999999</v>
      </c>
      <c r="U47" s="38" t="s">
        <v>70</v>
      </c>
      <c r="V47" s="39">
        <f>AVERAGE($F$4:$F$39)</f>
        <v>22.713695143333332</v>
      </c>
      <c r="W47" s="39">
        <f>AVERAGE($M$4:$M$96)</f>
        <v>23.983726068924724</v>
      </c>
      <c r="X47" s="39">
        <f>AVERAGE($R$4:$R$96)</f>
        <v>24.659409827419349</v>
      </c>
    </row>
    <row r="48" spans="1:24" ht="25">
      <c r="B48" s="29"/>
      <c r="C48" s="32"/>
      <c r="D48" s="32"/>
      <c r="E48" s="29"/>
      <c r="F48" s="29"/>
      <c r="G48" s="33"/>
      <c r="H48" s="28">
        <f t="shared" si="1"/>
        <v>2593</v>
      </c>
      <c r="I48" s="29">
        <v>2050</v>
      </c>
      <c r="J48" s="29">
        <v>1059.48</v>
      </c>
      <c r="K48" s="29">
        <v>36.42</v>
      </c>
      <c r="L48" s="29">
        <v>11.76</v>
      </c>
      <c r="M48" s="29">
        <v>24.231983240000002</v>
      </c>
      <c r="O48" s="29">
        <v>1148.1600000000001</v>
      </c>
      <c r="P48" s="29">
        <v>37.5</v>
      </c>
      <c r="Q48" s="29">
        <v>14.02</v>
      </c>
      <c r="R48" s="29">
        <v>24.77698324</v>
      </c>
      <c r="U48" s="38" t="s">
        <v>71</v>
      </c>
      <c r="V48" s="39">
        <f>_xlfn.STDEV.P($F$4:$F$39)</f>
        <v>0.22337412216610233</v>
      </c>
      <c r="W48" s="39">
        <f>_xlfn.STDEV.P($M$4:$M$96)</f>
        <v>0.48932529664409979</v>
      </c>
      <c r="X48" s="39">
        <f>_xlfn.STDEV.P($R$4:$R$96)</f>
        <v>1.0661268871409884</v>
      </c>
    </row>
    <row r="49" spans="2:24">
      <c r="B49" s="29"/>
      <c r="C49" s="32"/>
      <c r="D49" s="32"/>
      <c r="E49" s="29"/>
      <c r="F49" s="29"/>
      <c r="G49" s="33"/>
      <c r="H49" s="28">
        <f t="shared" si="1"/>
        <v>2594</v>
      </c>
      <c r="I49" s="29">
        <v>2051</v>
      </c>
      <c r="J49" s="29">
        <v>1040.4100000000001</v>
      </c>
      <c r="K49" s="29">
        <v>34.950000000000003</v>
      </c>
      <c r="L49" s="29">
        <v>13.63</v>
      </c>
      <c r="M49" s="29">
        <v>24.0775419</v>
      </c>
      <c r="O49" s="29">
        <v>889.47</v>
      </c>
      <c r="P49" s="29">
        <v>36.53</v>
      </c>
      <c r="Q49" s="29">
        <v>14.26</v>
      </c>
      <c r="R49" s="29">
        <v>24.678491619999999</v>
      </c>
    </row>
    <row r="50" spans="2:24">
      <c r="B50" s="29"/>
      <c r="C50" s="32"/>
      <c r="D50" s="32"/>
      <c r="E50" s="29"/>
      <c r="F50" s="29"/>
      <c r="G50" s="33"/>
      <c r="H50" s="28">
        <f t="shared" si="1"/>
        <v>2595</v>
      </c>
      <c r="I50" s="29">
        <v>2052</v>
      </c>
      <c r="J50" s="29">
        <v>1206.3</v>
      </c>
      <c r="K50" s="29">
        <v>36.35</v>
      </c>
      <c r="L50" s="29">
        <v>12.61</v>
      </c>
      <c r="M50" s="29">
        <v>24.030779939999999</v>
      </c>
      <c r="O50" s="29">
        <v>1244.32</v>
      </c>
      <c r="P50" s="29">
        <v>34.520000000000003</v>
      </c>
      <c r="Q50" s="29">
        <v>13.51</v>
      </c>
      <c r="R50" s="29">
        <v>24.473286909999999</v>
      </c>
    </row>
    <row r="51" spans="2:24">
      <c r="B51" s="29"/>
      <c r="C51" s="32"/>
      <c r="D51" s="32"/>
      <c r="E51" s="29"/>
      <c r="F51" s="29"/>
      <c r="G51" s="33"/>
      <c r="H51" s="28">
        <f t="shared" si="1"/>
        <v>2596</v>
      </c>
      <c r="I51" s="29">
        <v>2053</v>
      </c>
      <c r="J51" s="29">
        <v>1026.1099999999999</v>
      </c>
      <c r="K51" s="29">
        <v>35.92</v>
      </c>
      <c r="L51" s="29">
        <v>13.06</v>
      </c>
      <c r="M51" s="29">
        <v>24.053687149999998</v>
      </c>
      <c r="O51" s="29">
        <v>1019.79</v>
      </c>
      <c r="P51" s="29">
        <v>37.369999999999997</v>
      </c>
      <c r="Q51" s="29">
        <v>13.66</v>
      </c>
      <c r="R51" s="29">
        <v>24.617011170000001</v>
      </c>
    </row>
    <row r="52" spans="2:24">
      <c r="B52" s="29"/>
      <c r="C52" s="32"/>
      <c r="D52" s="32"/>
      <c r="E52" s="29"/>
      <c r="F52" s="29"/>
      <c r="G52" s="33"/>
      <c r="H52" s="28">
        <f t="shared" si="1"/>
        <v>2597</v>
      </c>
      <c r="I52" s="29">
        <v>2054</v>
      </c>
      <c r="J52" s="29">
        <v>1088.1400000000001</v>
      </c>
      <c r="K52" s="29">
        <v>36.17</v>
      </c>
      <c r="L52" s="29">
        <v>11.16</v>
      </c>
      <c r="M52" s="29">
        <v>23.946145250000001</v>
      </c>
      <c r="O52" s="29">
        <v>1301.8</v>
      </c>
      <c r="P52" s="29">
        <v>36.299999999999997</v>
      </c>
      <c r="Q52" s="29">
        <v>12.65</v>
      </c>
      <c r="R52" s="29">
        <v>24.499245810000001</v>
      </c>
    </row>
    <row r="53" spans="2:24">
      <c r="B53" s="29"/>
      <c r="C53" s="32"/>
      <c r="D53" s="32"/>
      <c r="E53" s="29"/>
      <c r="F53" s="29"/>
      <c r="G53" s="33"/>
      <c r="H53" s="28">
        <f t="shared" si="1"/>
        <v>2598</v>
      </c>
      <c r="I53" s="29">
        <v>2055</v>
      </c>
      <c r="J53" s="29">
        <v>1141.96</v>
      </c>
      <c r="K53" s="29">
        <v>35.159999999999997</v>
      </c>
      <c r="L53" s="29">
        <v>14.19</v>
      </c>
      <c r="M53" s="29">
        <v>24.12955307</v>
      </c>
      <c r="O53" s="29">
        <v>1168.3699999999999</v>
      </c>
      <c r="P53" s="29">
        <v>36.49</v>
      </c>
      <c r="Q53" s="29">
        <v>11.14</v>
      </c>
      <c r="R53" s="29">
        <v>24.63678771</v>
      </c>
    </row>
    <row r="54" spans="2:24">
      <c r="B54" s="29"/>
      <c r="C54" s="32"/>
      <c r="D54" s="32"/>
      <c r="E54" s="29"/>
      <c r="F54" s="29"/>
      <c r="G54" s="33"/>
      <c r="H54" s="28">
        <f t="shared" si="1"/>
        <v>2599</v>
      </c>
      <c r="I54" s="29">
        <v>2056</v>
      </c>
      <c r="J54" s="29">
        <v>1033.77</v>
      </c>
      <c r="K54" s="29">
        <v>36.4</v>
      </c>
      <c r="L54" s="29">
        <v>12.76</v>
      </c>
      <c r="M54" s="29">
        <v>24.321615600000001</v>
      </c>
      <c r="O54" s="29">
        <v>1937.46</v>
      </c>
      <c r="P54" s="29">
        <v>36.5</v>
      </c>
      <c r="Q54" s="29">
        <v>14.28</v>
      </c>
      <c r="R54" s="29">
        <v>24.441086349999999</v>
      </c>
    </row>
    <row r="55" spans="2:24">
      <c r="B55" s="29"/>
      <c r="C55" s="32"/>
      <c r="D55" s="32"/>
      <c r="E55" s="29"/>
      <c r="F55" s="29"/>
      <c r="G55" s="33"/>
      <c r="H55" s="28">
        <f t="shared" si="1"/>
        <v>2600</v>
      </c>
      <c r="I55" s="29">
        <v>2057</v>
      </c>
      <c r="J55" s="29">
        <v>1241.52</v>
      </c>
      <c r="K55" s="29">
        <v>35.99</v>
      </c>
      <c r="L55" s="29">
        <v>13.22</v>
      </c>
      <c r="M55" s="29">
        <v>24.216843579999999</v>
      </c>
      <c r="O55" s="29">
        <v>1359.3</v>
      </c>
      <c r="P55" s="29">
        <v>37.08</v>
      </c>
      <c r="Q55" s="29">
        <v>12.76</v>
      </c>
      <c r="R55" s="29">
        <v>24.824357540000001</v>
      </c>
    </row>
    <row r="56" spans="2:24">
      <c r="B56" s="29"/>
      <c r="C56" s="32"/>
      <c r="D56" s="32"/>
      <c r="E56" s="29"/>
      <c r="F56" s="29"/>
      <c r="G56" s="33"/>
      <c r="H56" s="28">
        <f t="shared" si="1"/>
        <v>2601</v>
      </c>
      <c r="I56" s="29">
        <v>2058</v>
      </c>
      <c r="J56" s="29">
        <v>1270.08</v>
      </c>
      <c r="K56" s="29">
        <v>35.99</v>
      </c>
      <c r="L56" s="29">
        <v>13.85</v>
      </c>
      <c r="M56" s="29">
        <v>23.883184360000001</v>
      </c>
      <c r="O56" s="29">
        <v>1263.5899999999999</v>
      </c>
      <c r="P56" s="29">
        <v>36.74</v>
      </c>
      <c r="Q56" s="29">
        <v>13.95</v>
      </c>
      <c r="R56" s="29">
        <v>24.779664799999999</v>
      </c>
    </row>
    <row r="57" spans="2:24">
      <c r="B57" s="29"/>
      <c r="C57" s="32"/>
      <c r="D57" s="32"/>
      <c r="E57" s="29"/>
      <c r="F57" s="29"/>
      <c r="G57" s="33"/>
      <c r="H57" s="28">
        <f t="shared" si="1"/>
        <v>2602</v>
      </c>
      <c r="I57" s="29">
        <v>2059</v>
      </c>
      <c r="J57" s="29">
        <v>1096.6099999999999</v>
      </c>
      <c r="K57" s="29">
        <v>36.83</v>
      </c>
      <c r="L57" s="29">
        <v>12.84</v>
      </c>
      <c r="M57" s="29">
        <v>24.273491620000001</v>
      </c>
      <c r="O57" s="29">
        <v>839.04</v>
      </c>
      <c r="P57" s="29">
        <v>36.840000000000003</v>
      </c>
      <c r="Q57" s="29">
        <v>14.36</v>
      </c>
      <c r="R57" s="29">
        <v>25.03645251</v>
      </c>
    </row>
    <row r="58" spans="2:24">
      <c r="B58" s="29"/>
      <c r="C58" s="32"/>
      <c r="D58" s="32"/>
      <c r="E58" s="29"/>
      <c r="F58" s="29"/>
      <c r="G58" s="33"/>
      <c r="H58" s="28">
        <f t="shared" si="1"/>
        <v>2603</v>
      </c>
      <c r="I58" s="29">
        <v>2060</v>
      </c>
      <c r="J58" s="29">
        <v>1016.09</v>
      </c>
      <c r="K58" s="29">
        <v>35.72</v>
      </c>
      <c r="L58" s="29">
        <v>11.81</v>
      </c>
      <c r="M58" s="29">
        <v>24.102674090000001</v>
      </c>
      <c r="O58" s="29">
        <v>994.66</v>
      </c>
      <c r="P58" s="29">
        <v>37.28</v>
      </c>
      <c r="Q58" s="29">
        <v>12.34</v>
      </c>
      <c r="R58" s="29">
        <v>25.08885794</v>
      </c>
    </row>
    <row r="59" spans="2:24">
      <c r="B59" s="29"/>
      <c r="C59" s="32"/>
      <c r="D59" s="32"/>
      <c r="E59" s="29"/>
      <c r="F59" s="29"/>
      <c r="G59" s="33"/>
      <c r="H59" s="28">
        <f t="shared" si="1"/>
        <v>2604</v>
      </c>
      <c r="I59" s="29">
        <v>2061</v>
      </c>
      <c r="J59" s="29">
        <v>1376.56</v>
      </c>
      <c r="K59" s="29">
        <v>35.58</v>
      </c>
      <c r="L59" s="29">
        <v>12.37</v>
      </c>
      <c r="M59" s="29">
        <v>24.143687150000002</v>
      </c>
      <c r="O59" s="29">
        <v>935.13</v>
      </c>
      <c r="P59" s="29">
        <v>36.380000000000003</v>
      </c>
      <c r="Q59" s="29">
        <v>13.74</v>
      </c>
      <c r="R59" s="29">
        <v>25.059078209999999</v>
      </c>
    </row>
    <row r="60" spans="2:24">
      <c r="B60" s="29"/>
      <c r="C60" s="32"/>
      <c r="D60" s="32"/>
      <c r="E60" s="29"/>
      <c r="F60" s="29"/>
      <c r="G60" s="33"/>
      <c r="H60" s="28">
        <f t="shared" si="1"/>
        <v>2605</v>
      </c>
      <c r="I60" s="29">
        <v>2062</v>
      </c>
      <c r="J60" s="29">
        <v>1011.46</v>
      </c>
      <c r="K60" s="29">
        <v>36.03</v>
      </c>
      <c r="L60" s="29">
        <v>12.79</v>
      </c>
      <c r="M60" s="29">
        <v>24.576173180000001</v>
      </c>
      <c r="O60" s="29">
        <v>1009.46</v>
      </c>
      <c r="P60" s="29">
        <v>36.979999999999997</v>
      </c>
      <c r="Q60" s="29">
        <v>13.17</v>
      </c>
      <c r="R60" s="29">
        <v>25.040977649999999</v>
      </c>
    </row>
    <row r="61" spans="2:24">
      <c r="B61" s="29"/>
      <c r="C61" s="32"/>
      <c r="D61" s="32"/>
      <c r="E61" s="29"/>
      <c r="F61" s="29"/>
      <c r="G61" s="33"/>
      <c r="H61" s="28">
        <f t="shared" si="1"/>
        <v>2606</v>
      </c>
      <c r="I61" s="29">
        <v>2063</v>
      </c>
      <c r="J61" s="29">
        <v>882.75</v>
      </c>
      <c r="K61" s="29">
        <v>36.869999999999997</v>
      </c>
      <c r="L61" s="29">
        <v>13.13</v>
      </c>
      <c r="M61" s="29">
        <v>24.49586592</v>
      </c>
      <c r="O61" s="29">
        <v>1211.29</v>
      </c>
      <c r="P61" s="29">
        <v>35.840000000000003</v>
      </c>
      <c r="Q61" s="29">
        <v>12.5</v>
      </c>
      <c r="R61" s="29">
        <v>25.028826819999999</v>
      </c>
    </row>
    <row r="62" spans="2:24">
      <c r="B62" s="29"/>
      <c r="C62" s="32"/>
      <c r="D62" s="32"/>
      <c r="E62" s="29"/>
      <c r="F62" s="29"/>
      <c r="G62" s="33"/>
      <c r="H62" s="28">
        <f t="shared" si="1"/>
        <v>2607</v>
      </c>
      <c r="I62" s="29">
        <v>2064</v>
      </c>
      <c r="J62" s="29">
        <v>981.98</v>
      </c>
      <c r="K62" s="29">
        <v>34.56</v>
      </c>
      <c r="L62" s="29">
        <v>13.64</v>
      </c>
      <c r="M62" s="29">
        <v>24.31805014</v>
      </c>
      <c r="O62" s="29">
        <v>1601.23</v>
      </c>
      <c r="P62" s="29">
        <v>36.700000000000003</v>
      </c>
      <c r="Q62" s="29">
        <v>14.37</v>
      </c>
      <c r="R62" s="29">
        <v>24.918300840000001</v>
      </c>
    </row>
    <row r="63" spans="2:24" ht="25">
      <c r="B63" s="29"/>
      <c r="C63" s="32"/>
      <c r="D63" s="32"/>
      <c r="E63" s="29"/>
      <c r="F63" s="29"/>
      <c r="G63" s="33"/>
      <c r="H63" s="28">
        <f t="shared" si="1"/>
        <v>2608</v>
      </c>
      <c r="I63" s="29">
        <v>2065</v>
      </c>
      <c r="J63" s="29">
        <v>1223.9000000000001</v>
      </c>
      <c r="K63" s="29">
        <v>35.43</v>
      </c>
      <c r="L63" s="29">
        <v>14.13</v>
      </c>
      <c r="M63" s="29">
        <v>23.94670391</v>
      </c>
      <c r="O63" s="29">
        <v>1002.21</v>
      </c>
      <c r="P63" s="29">
        <v>37.47</v>
      </c>
      <c r="Q63" s="29">
        <v>11.51</v>
      </c>
      <c r="R63" s="29">
        <v>25.162905030000001</v>
      </c>
      <c r="U63" s="34" t="s">
        <v>60</v>
      </c>
      <c r="V63" s="35" t="s">
        <v>65</v>
      </c>
      <c r="W63" s="36" t="s">
        <v>66</v>
      </c>
      <c r="X63" s="37" t="s">
        <v>67</v>
      </c>
    </row>
    <row r="64" spans="2:24" ht="25">
      <c r="B64" s="29"/>
      <c r="C64" s="32"/>
      <c r="D64" s="32"/>
      <c r="E64" s="29"/>
      <c r="F64" s="29"/>
      <c r="G64" s="33"/>
      <c r="H64" s="28">
        <f t="shared" si="1"/>
        <v>2609</v>
      </c>
      <c r="I64" s="29">
        <v>2066</v>
      </c>
      <c r="J64" s="29">
        <v>1564.89</v>
      </c>
      <c r="K64" s="29">
        <v>37.130000000000003</v>
      </c>
      <c r="L64" s="29">
        <v>14.21</v>
      </c>
      <c r="M64" s="29">
        <v>24.649888270000002</v>
      </c>
      <c r="O64" s="29">
        <v>1004.48</v>
      </c>
      <c r="P64" s="29">
        <v>37.01</v>
      </c>
      <c r="Q64" s="29">
        <v>13.14</v>
      </c>
      <c r="R64" s="29">
        <v>25.308184359999998</v>
      </c>
      <c r="U64" s="38" t="s">
        <v>68</v>
      </c>
      <c r="V64" s="39">
        <f>MIN($C$4:$C$39)</f>
        <v>944.42</v>
      </c>
      <c r="W64" s="39">
        <f>MIN($J$4:$J$96)</f>
        <v>815.74</v>
      </c>
      <c r="X64" s="39">
        <f>MIN($O$4:$O$96)</f>
        <v>839.04</v>
      </c>
    </row>
    <row r="65" spans="2:24" ht="25">
      <c r="B65" s="29"/>
      <c r="C65" s="32"/>
      <c r="D65" s="32"/>
      <c r="E65" s="29"/>
      <c r="F65" s="29"/>
      <c r="G65" s="33"/>
      <c r="H65" s="28">
        <f t="shared" si="1"/>
        <v>2610</v>
      </c>
      <c r="I65" s="29">
        <v>2067</v>
      </c>
      <c r="J65" s="29">
        <v>1014.09</v>
      </c>
      <c r="K65" s="29">
        <v>36.26</v>
      </c>
      <c r="L65" s="29">
        <v>13.03</v>
      </c>
      <c r="M65" s="29">
        <v>24.471340779999998</v>
      </c>
      <c r="O65" s="29">
        <v>1306.67</v>
      </c>
      <c r="P65" s="29">
        <v>36.770000000000003</v>
      </c>
      <c r="Q65" s="29">
        <v>15.84</v>
      </c>
      <c r="R65" s="29">
        <v>25.41960894</v>
      </c>
      <c r="U65" s="38" t="s">
        <v>69</v>
      </c>
      <c r="V65" s="39">
        <f>MAX($C$4:$C$39)</f>
        <v>1361.38</v>
      </c>
      <c r="W65" s="39">
        <f>MAX($J$4:$J$96)</f>
        <v>1564.89</v>
      </c>
      <c r="X65" s="39">
        <f>MAX($O$4:$O$96)</f>
        <v>1937.46</v>
      </c>
    </row>
    <row r="66" spans="2:24" ht="25">
      <c r="B66" s="29"/>
      <c r="C66" s="32"/>
      <c r="D66" s="32"/>
      <c r="E66" s="29"/>
      <c r="F66" s="29"/>
      <c r="G66" s="33"/>
      <c r="H66" s="28">
        <f t="shared" si="1"/>
        <v>2611</v>
      </c>
      <c r="I66" s="29">
        <v>2068</v>
      </c>
      <c r="J66" s="29">
        <v>1235.53</v>
      </c>
      <c r="K66" s="29">
        <v>35.78</v>
      </c>
      <c r="L66" s="29">
        <v>13.62</v>
      </c>
      <c r="M66" s="29">
        <v>24.247325910000001</v>
      </c>
      <c r="O66" s="29">
        <v>1030.52</v>
      </c>
      <c r="P66" s="29">
        <v>37.21</v>
      </c>
      <c r="Q66" s="29">
        <v>14.45</v>
      </c>
      <c r="R66" s="29">
        <v>25.212451250000001</v>
      </c>
      <c r="U66" s="38" t="s">
        <v>70</v>
      </c>
      <c r="V66" s="39">
        <f>AVERAGE($C$4:$C$39)</f>
        <v>1129.3936111111109</v>
      </c>
      <c r="W66" s="39">
        <f>AVERAGE($J$4:$J$96)</f>
        <v>1098.112365591398</v>
      </c>
      <c r="X66" s="39">
        <f>AVERAGE($O$4:$O$96)</f>
        <v>1156.8856989247315</v>
      </c>
    </row>
    <row r="67" spans="2:24" ht="25">
      <c r="B67" s="29"/>
      <c r="C67" s="32"/>
      <c r="D67" s="32"/>
      <c r="E67" s="29"/>
      <c r="F67" s="29"/>
      <c r="G67" s="33"/>
      <c r="H67" s="28">
        <f t="shared" si="1"/>
        <v>2612</v>
      </c>
      <c r="I67" s="29">
        <v>2069</v>
      </c>
      <c r="J67" s="29">
        <v>1043.06</v>
      </c>
      <c r="K67" s="29">
        <v>35.25</v>
      </c>
      <c r="L67" s="29">
        <v>12.64</v>
      </c>
      <c r="M67" s="29">
        <v>24.207988830000001</v>
      </c>
      <c r="O67" s="29">
        <v>1298.19</v>
      </c>
      <c r="P67" s="29">
        <v>37.020000000000003</v>
      </c>
      <c r="Q67" s="29">
        <v>15.16</v>
      </c>
      <c r="R67" s="29">
        <v>25.285391059999998</v>
      </c>
      <c r="U67" s="38" t="s">
        <v>71</v>
      </c>
      <c r="V67" s="39">
        <f>_xlfn.STDEV.P($C$4:$C$39)</f>
        <v>114.88104205251291</v>
      </c>
      <c r="W67" s="39">
        <f>_xlfn.STDEV.P($J$4:$J$96)</f>
        <v>136.57771625415043</v>
      </c>
      <c r="X67" s="39">
        <f>_xlfn.STDEV.P($O$4:$O$96)</f>
        <v>185.92336145933504</v>
      </c>
    </row>
    <row r="68" spans="2:24">
      <c r="B68" s="29"/>
      <c r="C68" s="32"/>
      <c r="D68" s="32"/>
      <c r="E68" s="29"/>
      <c r="F68" s="29"/>
      <c r="G68" s="33"/>
      <c r="H68" s="28">
        <f t="shared" si="1"/>
        <v>2613</v>
      </c>
      <c r="I68" s="29">
        <v>2070</v>
      </c>
      <c r="J68" s="29">
        <v>912.35</v>
      </c>
      <c r="K68" s="29">
        <v>35.54</v>
      </c>
      <c r="L68" s="29">
        <v>14.22</v>
      </c>
      <c r="M68" s="29">
        <v>24.300530729999998</v>
      </c>
      <c r="O68" s="29">
        <v>1272.21</v>
      </c>
      <c r="P68" s="29">
        <v>37.25</v>
      </c>
      <c r="Q68" s="29">
        <v>13.47</v>
      </c>
      <c r="R68" s="29">
        <v>25.031005589999999</v>
      </c>
    </row>
    <row r="69" spans="2:24">
      <c r="B69" s="29"/>
      <c r="C69" s="32"/>
      <c r="D69" s="32"/>
      <c r="E69" s="29"/>
      <c r="F69" s="29"/>
      <c r="G69" s="33"/>
      <c r="H69" s="28">
        <f t="shared" ref="H69:H96" si="2">I69+543</f>
        <v>2614</v>
      </c>
      <c r="I69" s="29">
        <v>2071</v>
      </c>
      <c r="J69" s="29">
        <v>1106.2</v>
      </c>
      <c r="K69" s="29">
        <v>37.04</v>
      </c>
      <c r="L69" s="29">
        <v>14.18</v>
      </c>
      <c r="M69" s="29">
        <v>24.57092179</v>
      </c>
      <c r="O69" s="29">
        <v>1170.8599999999999</v>
      </c>
      <c r="P69" s="29">
        <v>36.82</v>
      </c>
      <c r="Q69" s="29">
        <v>15.09</v>
      </c>
      <c r="R69" s="29">
        <v>25.433966479999999</v>
      </c>
    </row>
    <row r="70" spans="2:24">
      <c r="B70" s="29"/>
      <c r="C70" s="32"/>
      <c r="D70" s="32"/>
      <c r="E70" s="29"/>
      <c r="F70" s="29"/>
      <c r="G70" s="33"/>
      <c r="H70" s="28">
        <f t="shared" si="2"/>
        <v>2615</v>
      </c>
      <c r="I70" s="29">
        <v>2072</v>
      </c>
      <c r="J70" s="29">
        <v>1055.52</v>
      </c>
      <c r="K70" s="29">
        <v>34.64</v>
      </c>
      <c r="L70" s="29">
        <v>13.12</v>
      </c>
      <c r="M70" s="29">
        <v>24.22345404</v>
      </c>
      <c r="O70" s="29">
        <v>1405.88</v>
      </c>
      <c r="P70" s="29">
        <v>37.18</v>
      </c>
      <c r="Q70" s="29">
        <v>13.62</v>
      </c>
      <c r="R70" s="29">
        <v>25.311838439999999</v>
      </c>
    </row>
    <row r="71" spans="2:24">
      <c r="B71" s="29"/>
      <c r="C71" s="32"/>
      <c r="D71" s="32"/>
      <c r="E71" s="29"/>
      <c r="F71" s="29"/>
      <c r="G71" s="33"/>
      <c r="H71" s="28">
        <f t="shared" si="2"/>
        <v>2616</v>
      </c>
      <c r="I71" s="29">
        <v>2073</v>
      </c>
      <c r="J71" s="29">
        <v>875.58</v>
      </c>
      <c r="K71" s="29">
        <v>36.65</v>
      </c>
      <c r="L71" s="29">
        <v>12.75</v>
      </c>
      <c r="M71" s="29">
        <v>24.618631279999999</v>
      </c>
      <c r="O71" s="29">
        <v>1848.37</v>
      </c>
      <c r="P71" s="29">
        <v>37.68</v>
      </c>
      <c r="Q71" s="29">
        <v>14.85</v>
      </c>
      <c r="R71" s="29">
        <v>25.559162010000001</v>
      </c>
    </row>
    <row r="72" spans="2:24">
      <c r="B72" s="29"/>
      <c r="C72" s="32"/>
      <c r="D72" s="32"/>
      <c r="E72" s="29"/>
      <c r="F72" s="29"/>
      <c r="G72" s="33"/>
      <c r="H72" s="28">
        <f t="shared" si="2"/>
        <v>2617</v>
      </c>
      <c r="I72" s="29">
        <v>2074</v>
      </c>
      <c r="J72" s="29">
        <v>909.61</v>
      </c>
      <c r="K72" s="29">
        <v>36.64</v>
      </c>
      <c r="L72" s="29">
        <v>13.72</v>
      </c>
      <c r="M72" s="29">
        <v>24.568407820000001</v>
      </c>
      <c r="O72" s="29">
        <v>954.2</v>
      </c>
      <c r="P72" s="29">
        <v>37.76</v>
      </c>
      <c r="Q72" s="29">
        <v>12.98</v>
      </c>
      <c r="R72" s="29">
        <v>25.600111729999998</v>
      </c>
    </row>
    <row r="73" spans="2:24">
      <c r="B73" s="29"/>
      <c r="C73" s="32"/>
      <c r="D73" s="32"/>
      <c r="E73" s="29"/>
      <c r="F73" s="29"/>
      <c r="G73" s="33"/>
      <c r="H73" s="28">
        <f t="shared" si="2"/>
        <v>2618</v>
      </c>
      <c r="I73" s="29">
        <v>2075</v>
      </c>
      <c r="J73" s="29">
        <v>1373.62</v>
      </c>
      <c r="K73" s="29">
        <v>35.049999999999997</v>
      </c>
      <c r="L73" s="29">
        <v>12.9</v>
      </c>
      <c r="M73" s="29">
        <v>24.06871508</v>
      </c>
      <c r="O73" s="29">
        <v>1256.5</v>
      </c>
      <c r="P73" s="29">
        <v>36.909999999999997</v>
      </c>
      <c r="Q73" s="29">
        <v>12.2</v>
      </c>
      <c r="R73" s="29">
        <v>25.480837990000001</v>
      </c>
    </row>
    <row r="74" spans="2:24">
      <c r="B74" s="29"/>
      <c r="C74" s="32"/>
      <c r="D74" s="32"/>
      <c r="E74" s="29"/>
      <c r="F74" s="29"/>
      <c r="G74" s="33"/>
      <c r="H74" s="28">
        <f t="shared" si="2"/>
        <v>2619</v>
      </c>
      <c r="I74" s="29">
        <v>2076</v>
      </c>
      <c r="J74" s="29">
        <v>1063.69</v>
      </c>
      <c r="K74" s="29">
        <v>35.99</v>
      </c>
      <c r="L74" s="29">
        <v>12.08</v>
      </c>
      <c r="M74" s="29">
        <v>24.06888579</v>
      </c>
      <c r="O74" s="29">
        <v>1303.7</v>
      </c>
      <c r="P74" s="29">
        <v>38.06</v>
      </c>
      <c r="Q74" s="29">
        <v>13.47</v>
      </c>
      <c r="R74" s="29">
        <v>25.36295265</v>
      </c>
    </row>
    <row r="75" spans="2:24">
      <c r="B75" s="29"/>
      <c r="C75" s="32"/>
      <c r="D75" s="32"/>
      <c r="E75" s="29"/>
      <c r="F75" s="29"/>
      <c r="G75" s="33"/>
      <c r="H75" s="28">
        <f t="shared" si="2"/>
        <v>2620</v>
      </c>
      <c r="I75" s="29">
        <v>2077</v>
      </c>
      <c r="J75" s="29">
        <v>1320.14</v>
      </c>
      <c r="K75" s="29">
        <v>37.22</v>
      </c>
      <c r="L75" s="29">
        <v>12.97</v>
      </c>
      <c r="M75" s="29">
        <v>24.43709497</v>
      </c>
      <c r="O75" s="29">
        <v>1072.69</v>
      </c>
      <c r="P75" s="29">
        <v>37.15</v>
      </c>
      <c r="Q75" s="29">
        <v>14.64</v>
      </c>
      <c r="R75" s="29">
        <v>25.59930168</v>
      </c>
    </row>
    <row r="76" spans="2:24">
      <c r="B76" s="29"/>
      <c r="C76" s="32"/>
      <c r="D76" s="32"/>
      <c r="E76" s="29"/>
      <c r="F76" s="29"/>
      <c r="G76" s="33"/>
      <c r="H76" s="28">
        <f t="shared" si="2"/>
        <v>2621</v>
      </c>
      <c r="I76" s="29">
        <v>2078</v>
      </c>
      <c r="J76" s="29">
        <v>1082.8499999999999</v>
      </c>
      <c r="K76" s="29">
        <v>37.24</v>
      </c>
      <c r="L76" s="29">
        <v>13.32</v>
      </c>
      <c r="M76" s="29">
        <v>24.623407820000001</v>
      </c>
      <c r="O76" s="29">
        <v>1175.8499999999999</v>
      </c>
      <c r="P76" s="29">
        <v>38.54</v>
      </c>
      <c r="Q76" s="29">
        <v>14.41</v>
      </c>
      <c r="R76" s="29">
        <v>25.91882682</v>
      </c>
    </row>
    <row r="77" spans="2:24">
      <c r="B77" s="29"/>
      <c r="C77" s="32"/>
      <c r="D77" s="32"/>
      <c r="E77" s="29"/>
      <c r="F77" s="29"/>
      <c r="G77" s="33"/>
      <c r="H77" s="28">
        <f t="shared" si="2"/>
        <v>2622</v>
      </c>
      <c r="I77" s="29">
        <v>2079</v>
      </c>
      <c r="J77" s="29">
        <v>878.38</v>
      </c>
      <c r="K77" s="29">
        <v>36.049999999999997</v>
      </c>
      <c r="L77" s="29">
        <v>13.11</v>
      </c>
      <c r="M77" s="29">
        <v>24.452067039999999</v>
      </c>
      <c r="O77" s="29">
        <v>1111.78</v>
      </c>
      <c r="P77" s="29">
        <v>38.31</v>
      </c>
      <c r="Q77" s="29">
        <v>15.31</v>
      </c>
      <c r="R77" s="29">
        <v>25.980754189999999</v>
      </c>
    </row>
    <row r="78" spans="2:24">
      <c r="B78" s="29"/>
      <c r="C78" s="32"/>
      <c r="D78" s="32"/>
      <c r="E78" s="29"/>
      <c r="F78" s="29"/>
      <c r="G78" s="33"/>
      <c r="H78" s="28">
        <f t="shared" si="2"/>
        <v>2623</v>
      </c>
      <c r="I78" s="29">
        <v>2080</v>
      </c>
      <c r="J78" s="29">
        <v>1077.01</v>
      </c>
      <c r="K78" s="29">
        <v>35.94</v>
      </c>
      <c r="L78" s="29">
        <v>13.33</v>
      </c>
      <c r="M78" s="29">
        <v>24.438774370000001</v>
      </c>
      <c r="O78" s="29">
        <v>1435.63</v>
      </c>
      <c r="P78" s="29">
        <v>36.47</v>
      </c>
      <c r="Q78" s="29">
        <v>14.25</v>
      </c>
      <c r="R78" s="29">
        <v>25.705849579999999</v>
      </c>
    </row>
    <row r="79" spans="2:24">
      <c r="B79" s="29"/>
      <c r="C79" s="32"/>
      <c r="D79" s="32"/>
      <c r="E79" s="29"/>
      <c r="F79" s="29"/>
      <c r="G79" s="33"/>
      <c r="H79" s="28">
        <f t="shared" si="2"/>
        <v>2624</v>
      </c>
      <c r="I79" s="29">
        <v>2081</v>
      </c>
      <c r="J79" s="29">
        <v>1127.46</v>
      </c>
      <c r="K79" s="29">
        <v>36.42</v>
      </c>
      <c r="L79" s="29">
        <v>13.15</v>
      </c>
      <c r="M79" s="29">
        <v>24.41128492</v>
      </c>
      <c r="O79" s="29">
        <v>1236.4100000000001</v>
      </c>
      <c r="P79" s="29">
        <v>38.24</v>
      </c>
      <c r="Q79" s="29">
        <v>14.18</v>
      </c>
      <c r="R79" s="29">
        <v>25.760251400000001</v>
      </c>
    </row>
    <row r="80" spans="2:24">
      <c r="B80" s="29"/>
      <c r="C80" s="32"/>
      <c r="D80" s="32"/>
      <c r="E80" s="29"/>
      <c r="F80" s="29"/>
      <c r="G80" s="33"/>
      <c r="H80" s="28">
        <f t="shared" si="2"/>
        <v>2625</v>
      </c>
      <c r="I80" s="29">
        <v>2082</v>
      </c>
      <c r="J80" s="29">
        <v>1177.26</v>
      </c>
      <c r="K80" s="29">
        <v>36.979999999999997</v>
      </c>
      <c r="L80" s="29">
        <v>14.26</v>
      </c>
      <c r="M80" s="29">
        <v>24.733212290000001</v>
      </c>
      <c r="O80" s="29">
        <v>1272.3800000000001</v>
      </c>
      <c r="P80" s="29">
        <v>36.630000000000003</v>
      </c>
      <c r="Q80" s="29">
        <v>15.76</v>
      </c>
      <c r="R80" s="29">
        <v>25.861368720000002</v>
      </c>
    </row>
    <row r="81" spans="2:18">
      <c r="B81" s="29"/>
      <c r="C81" s="32"/>
      <c r="D81" s="32"/>
      <c r="E81" s="29"/>
      <c r="F81" s="29"/>
      <c r="G81" s="33"/>
      <c r="H81" s="28">
        <f t="shared" si="2"/>
        <v>2626</v>
      </c>
      <c r="I81" s="29">
        <v>2083</v>
      </c>
      <c r="J81" s="29">
        <v>1113.1600000000001</v>
      </c>
      <c r="K81" s="29">
        <v>36.56</v>
      </c>
      <c r="L81" s="29">
        <v>12.63</v>
      </c>
      <c r="M81" s="29">
        <v>24.45564246</v>
      </c>
      <c r="O81" s="29">
        <v>1016.71</v>
      </c>
      <c r="P81" s="29">
        <v>37.28</v>
      </c>
      <c r="Q81" s="29">
        <v>14.84</v>
      </c>
      <c r="R81" s="29">
        <v>25.79860335</v>
      </c>
    </row>
    <row r="82" spans="2:18">
      <c r="B82" s="29"/>
      <c r="C82" s="32"/>
      <c r="D82" s="32"/>
      <c r="E82" s="29"/>
      <c r="F82" s="29"/>
      <c r="G82" s="33"/>
      <c r="H82" s="28">
        <f t="shared" si="2"/>
        <v>2627</v>
      </c>
      <c r="I82" s="29">
        <v>2084</v>
      </c>
      <c r="J82" s="29">
        <v>1021.65</v>
      </c>
      <c r="K82" s="29">
        <v>37.1</v>
      </c>
      <c r="L82" s="29">
        <v>13.47</v>
      </c>
      <c r="M82" s="29">
        <v>24.68799443</v>
      </c>
      <c r="O82" s="29">
        <v>1179.9000000000001</v>
      </c>
      <c r="P82" s="29">
        <v>37.86</v>
      </c>
      <c r="Q82" s="29">
        <v>15.29</v>
      </c>
      <c r="R82" s="29">
        <v>25.628774369999999</v>
      </c>
    </row>
    <row r="83" spans="2:18">
      <c r="B83" s="29"/>
      <c r="C83" s="32"/>
      <c r="D83" s="32"/>
      <c r="E83" s="29"/>
      <c r="F83" s="29"/>
      <c r="G83" s="33"/>
      <c r="H83" s="28">
        <f t="shared" si="2"/>
        <v>2628</v>
      </c>
      <c r="I83" s="29">
        <v>2085</v>
      </c>
      <c r="J83" s="29">
        <v>1001.47</v>
      </c>
      <c r="K83" s="29">
        <v>36.14</v>
      </c>
      <c r="L83" s="29">
        <v>12.07</v>
      </c>
      <c r="M83" s="29">
        <v>24.427290500000002</v>
      </c>
      <c r="O83" s="29">
        <v>1367.24</v>
      </c>
      <c r="P83" s="29">
        <v>37.35</v>
      </c>
      <c r="Q83" s="29">
        <v>14.44</v>
      </c>
      <c r="R83" s="29">
        <v>25.983184359999999</v>
      </c>
    </row>
    <row r="84" spans="2:18">
      <c r="B84" s="29"/>
      <c r="C84" s="32"/>
      <c r="D84" s="32"/>
      <c r="E84" s="29"/>
      <c r="F84" s="29"/>
      <c r="G84" s="33"/>
      <c r="H84" s="28">
        <f t="shared" si="2"/>
        <v>2629</v>
      </c>
      <c r="I84" s="29">
        <v>2086</v>
      </c>
      <c r="J84" s="29">
        <v>1025.7</v>
      </c>
      <c r="K84" s="29">
        <v>35</v>
      </c>
      <c r="L84" s="29">
        <v>13.38</v>
      </c>
      <c r="M84" s="29">
        <v>24.414357540000001</v>
      </c>
      <c r="O84" s="29">
        <v>1276.6400000000001</v>
      </c>
      <c r="P84" s="29">
        <v>37.51</v>
      </c>
      <c r="Q84" s="29">
        <v>16.18</v>
      </c>
      <c r="R84" s="29">
        <v>25.984581009999999</v>
      </c>
    </row>
    <row r="85" spans="2:18">
      <c r="B85" s="29"/>
      <c r="C85" s="32"/>
      <c r="D85" s="32"/>
      <c r="E85" s="29"/>
      <c r="F85" s="29"/>
      <c r="G85" s="33"/>
      <c r="H85" s="28">
        <f t="shared" si="2"/>
        <v>2630</v>
      </c>
      <c r="I85" s="29">
        <v>2087</v>
      </c>
      <c r="J85" s="29">
        <v>1047.5999999999999</v>
      </c>
      <c r="K85" s="29">
        <v>35.94</v>
      </c>
      <c r="L85" s="29">
        <v>12.43</v>
      </c>
      <c r="M85" s="29">
        <v>24.42634078</v>
      </c>
      <c r="O85" s="29">
        <v>1080.3699999999999</v>
      </c>
      <c r="P85" s="29">
        <v>38.47</v>
      </c>
      <c r="Q85" s="29">
        <v>15.38</v>
      </c>
      <c r="R85" s="29">
        <v>26.165251399999999</v>
      </c>
    </row>
    <row r="86" spans="2:18">
      <c r="B86" s="29"/>
      <c r="C86" s="32"/>
      <c r="D86" s="32"/>
      <c r="E86" s="29"/>
      <c r="F86" s="29"/>
      <c r="G86" s="33"/>
      <c r="H86" s="28">
        <f t="shared" si="2"/>
        <v>2631</v>
      </c>
      <c r="I86" s="29">
        <v>2088</v>
      </c>
      <c r="J86" s="29">
        <v>1119.24</v>
      </c>
      <c r="K86" s="29">
        <v>36.880000000000003</v>
      </c>
      <c r="L86" s="29">
        <v>13.5</v>
      </c>
      <c r="M86" s="29">
        <v>24.690501390000001</v>
      </c>
      <c r="O86" s="29">
        <v>1070.42</v>
      </c>
      <c r="P86" s="29">
        <v>38.83</v>
      </c>
      <c r="Q86" s="29">
        <v>16.22</v>
      </c>
      <c r="R86" s="29">
        <v>26.294651810000001</v>
      </c>
    </row>
    <row r="87" spans="2:18">
      <c r="B87" s="29"/>
      <c r="C87" s="32"/>
      <c r="D87" s="32"/>
      <c r="E87" s="29"/>
      <c r="F87" s="29"/>
      <c r="G87" s="33"/>
      <c r="H87" s="28">
        <f t="shared" si="2"/>
        <v>2632</v>
      </c>
      <c r="I87" s="29">
        <v>2089</v>
      </c>
      <c r="J87" s="29">
        <v>1087.1600000000001</v>
      </c>
      <c r="K87" s="29">
        <v>36.25</v>
      </c>
      <c r="L87" s="29">
        <v>13.4</v>
      </c>
      <c r="M87" s="29">
        <v>24.556117319999998</v>
      </c>
      <c r="O87" s="29">
        <v>1397.81</v>
      </c>
      <c r="P87" s="29">
        <v>38.15</v>
      </c>
      <c r="Q87" s="29">
        <v>14.66</v>
      </c>
      <c r="R87" s="29">
        <v>26.484916200000001</v>
      </c>
    </row>
    <row r="88" spans="2:18">
      <c r="B88" s="29"/>
      <c r="C88" s="32"/>
      <c r="D88" s="32"/>
      <c r="E88" s="29"/>
      <c r="F88" s="29"/>
      <c r="G88" s="33"/>
      <c r="H88" s="28">
        <f t="shared" si="2"/>
        <v>2633</v>
      </c>
      <c r="I88" s="29">
        <v>2090</v>
      </c>
      <c r="J88" s="29">
        <v>913.65</v>
      </c>
      <c r="K88" s="29">
        <v>36.590000000000003</v>
      </c>
      <c r="L88" s="29">
        <v>12.64</v>
      </c>
      <c r="M88" s="29">
        <v>24.698212290000001</v>
      </c>
      <c r="O88" s="29">
        <v>891.94</v>
      </c>
      <c r="P88" s="29">
        <v>37.700000000000003</v>
      </c>
      <c r="Q88" s="29">
        <v>14.91</v>
      </c>
      <c r="R88" s="29">
        <v>26.1499162</v>
      </c>
    </row>
    <row r="89" spans="2:18">
      <c r="B89" s="29"/>
      <c r="C89" s="32"/>
      <c r="D89" s="32"/>
      <c r="E89" s="29"/>
      <c r="F89" s="29"/>
      <c r="G89" s="33"/>
      <c r="H89" s="28">
        <f t="shared" si="2"/>
        <v>2634</v>
      </c>
      <c r="I89" s="29">
        <v>2091</v>
      </c>
      <c r="J89" s="29">
        <v>1096.58</v>
      </c>
      <c r="K89" s="29">
        <v>37.229999999999997</v>
      </c>
      <c r="L89" s="29">
        <v>13.06</v>
      </c>
      <c r="M89" s="29">
        <v>24.59072626</v>
      </c>
      <c r="O89" s="29">
        <v>1041.57</v>
      </c>
      <c r="P89" s="29">
        <v>38.340000000000003</v>
      </c>
      <c r="Q89" s="29">
        <v>14.97</v>
      </c>
      <c r="R89" s="29">
        <v>26.277737429999998</v>
      </c>
    </row>
    <row r="90" spans="2:18">
      <c r="B90" s="29"/>
      <c r="C90" s="32"/>
      <c r="D90" s="32"/>
      <c r="E90" s="29"/>
      <c r="F90" s="29"/>
      <c r="G90" s="33"/>
      <c r="H90" s="28">
        <f t="shared" si="2"/>
        <v>2635</v>
      </c>
      <c r="I90" s="29">
        <v>2092</v>
      </c>
      <c r="J90" s="29">
        <v>1127.26</v>
      </c>
      <c r="K90" s="29">
        <v>36.01</v>
      </c>
      <c r="L90" s="29">
        <v>13.11</v>
      </c>
      <c r="M90" s="29">
        <v>24.709470750000001</v>
      </c>
      <c r="O90" s="29">
        <v>1086.8599999999999</v>
      </c>
      <c r="P90" s="29">
        <v>38.799999999999997</v>
      </c>
      <c r="Q90" s="29">
        <v>14.33</v>
      </c>
      <c r="R90" s="29">
        <v>26.49559889</v>
      </c>
    </row>
    <row r="91" spans="2:18">
      <c r="B91" s="29"/>
      <c r="C91" s="32"/>
      <c r="D91" s="32"/>
      <c r="E91" s="29"/>
      <c r="F91" s="29"/>
      <c r="G91" s="33"/>
      <c r="H91" s="28">
        <f t="shared" si="2"/>
        <v>2636</v>
      </c>
      <c r="I91" s="29">
        <v>2093</v>
      </c>
      <c r="J91" s="29">
        <v>899.13</v>
      </c>
      <c r="K91" s="29">
        <v>36.43</v>
      </c>
      <c r="L91" s="29">
        <v>14.3</v>
      </c>
      <c r="M91" s="29">
        <v>24.692597769999999</v>
      </c>
      <c r="O91" s="29">
        <v>1096.1099999999999</v>
      </c>
      <c r="P91" s="29">
        <v>38.6</v>
      </c>
      <c r="Q91" s="29">
        <v>13.87</v>
      </c>
      <c r="R91" s="29">
        <v>26.3472905</v>
      </c>
    </row>
    <row r="92" spans="2:18">
      <c r="B92" s="29"/>
      <c r="C92" s="32"/>
      <c r="D92" s="32"/>
      <c r="E92" s="29"/>
      <c r="F92" s="29"/>
      <c r="G92" s="33"/>
      <c r="H92" s="28">
        <f t="shared" si="2"/>
        <v>2637</v>
      </c>
      <c r="I92" s="29">
        <v>2094</v>
      </c>
      <c r="J92" s="29">
        <v>921.51</v>
      </c>
      <c r="K92" s="29">
        <v>36.57</v>
      </c>
      <c r="L92" s="29">
        <v>10.32</v>
      </c>
      <c r="M92" s="29">
        <v>24.263687149999999</v>
      </c>
      <c r="O92" s="29">
        <v>951.68</v>
      </c>
      <c r="P92" s="29">
        <v>38.840000000000003</v>
      </c>
      <c r="Q92" s="29">
        <v>15.08</v>
      </c>
      <c r="R92" s="29">
        <v>26.450418989999999</v>
      </c>
    </row>
    <row r="93" spans="2:18">
      <c r="B93" s="29"/>
      <c r="C93" s="32"/>
      <c r="D93" s="32"/>
      <c r="E93" s="29"/>
      <c r="F93" s="29"/>
      <c r="G93" s="33"/>
      <c r="H93" s="28">
        <f t="shared" si="2"/>
        <v>2638</v>
      </c>
      <c r="I93" s="29">
        <v>2095</v>
      </c>
      <c r="J93" s="29">
        <v>1105.75</v>
      </c>
      <c r="K93" s="29">
        <v>35.61</v>
      </c>
      <c r="L93" s="29">
        <v>14.28</v>
      </c>
      <c r="M93" s="29">
        <v>24.26494413</v>
      </c>
      <c r="O93" s="29">
        <v>1391.32</v>
      </c>
      <c r="P93" s="29">
        <v>38.590000000000003</v>
      </c>
      <c r="Q93" s="29">
        <v>13.25</v>
      </c>
      <c r="R93" s="29">
        <v>26.45150838</v>
      </c>
    </row>
    <row r="94" spans="2:18">
      <c r="B94" s="29"/>
      <c r="C94" s="32"/>
      <c r="D94" s="32"/>
      <c r="E94" s="29"/>
      <c r="F94" s="29"/>
      <c r="G94" s="33"/>
      <c r="H94" s="28">
        <f t="shared" si="2"/>
        <v>2639</v>
      </c>
      <c r="I94" s="29">
        <v>2096</v>
      </c>
      <c r="J94" s="29">
        <v>1023.54</v>
      </c>
      <c r="K94" s="29">
        <v>36.28</v>
      </c>
      <c r="L94" s="29">
        <v>12.71</v>
      </c>
      <c r="M94" s="29">
        <v>24.559220060000001</v>
      </c>
      <c r="O94" s="29">
        <v>1212.6500000000001</v>
      </c>
      <c r="P94" s="29">
        <v>39.19</v>
      </c>
      <c r="Q94" s="29">
        <v>12.32</v>
      </c>
      <c r="R94" s="29">
        <v>26.395933150000001</v>
      </c>
    </row>
    <row r="95" spans="2:18">
      <c r="B95" s="29"/>
      <c r="C95" s="32"/>
      <c r="D95" s="32"/>
      <c r="E95" s="29"/>
      <c r="F95" s="29"/>
      <c r="G95" s="33"/>
      <c r="H95" s="28">
        <f t="shared" si="2"/>
        <v>2640</v>
      </c>
      <c r="I95" s="29">
        <v>2097</v>
      </c>
      <c r="J95" s="29">
        <v>1286.05</v>
      </c>
      <c r="K95" s="29">
        <v>36.04</v>
      </c>
      <c r="L95" s="29">
        <v>13.22</v>
      </c>
      <c r="M95" s="29">
        <v>24.378603349999999</v>
      </c>
      <c r="O95" s="29">
        <v>1274.2</v>
      </c>
      <c r="P95" s="29">
        <v>38.24</v>
      </c>
      <c r="Q95" s="29">
        <v>14.67</v>
      </c>
      <c r="R95" s="29">
        <v>26.669273740000001</v>
      </c>
    </row>
    <row r="96" spans="2:18">
      <c r="B96" s="29"/>
      <c r="C96" s="32"/>
      <c r="D96" s="32"/>
      <c r="E96" s="29"/>
      <c r="F96" s="29"/>
      <c r="G96" s="33"/>
      <c r="H96" s="28">
        <f t="shared" si="2"/>
        <v>2641</v>
      </c>
      <c r="I96" s="29">
        <v>2098</v>
      </c>
      <c r="J96" s="29">
        <v>1004.22</v>
      </c>
      <c r="K96" s="29">
        <v>36.08</v>
      </c>
      <c r="L96" s="29">
        <v>12.04</v>
      </c>
      <c r="M96" s="29">
        <v>24.5173743</v>
      </c>
      <c r="O96" s="29">
        <v>1032.75</v>
      </c>
      <c r="P96" s="29">
        <v>39.04</v>
      </c>
      <c r="Q96" s="29">
        <v>16.34</v>
      </c>
      <c r="R96" s="29">
        <v>26.704776540000001</v>
      </c>
    </row>
    <row r="97" spans="2:18">
      <c r="B97" s="29"/>
      <c r="C97" s="32"/>
      <c r="D97" s="32"/>
      <c r="E97" s="29"/>
      <c r="F97" s="29"/>
      <c r="G97" s="33"/>
      <c r="H97" s="29"/>
      <c r="R97" s="29"/>
    </row>
    <row r="98" spans="2:18">
      <c r="B98" s="29"/>
      <c r="C98" s="32"/>
      <c r="D98" s="32"/>
      <c r="E98" s="29"/>
      <c r="F98" s="29"/>
      <c r="G98" s="33"/>
      <c r="H98" s="29"/>
    </row>
    <row r="99" spans="2:18">
      <c r="B99" s="29"/>
      <c r="C99" s="32"/>
      <c r="D99" s="32"/>
      <c r="E99" s="29"/>
      <c r="F99" s="29"/>
      <c r="G99" s="33"/>
      <c r="H99" s="29"/>
    </row>
    <row r="100" spans="2:18">
      <c r="B100" s="29"/>
      <c r="C100" s="32"/>
      <c r="D100" s="32"/>
      <c r="E100" s="29"/>
      <c r="F100" s="29"/>
      <c r="G100" s="33"/>
      <c r="H100" s="29"/>
    </row>
    <row r="101" spans="2:18">
      <c r="B101" s="29"/>
      <c r="C101" s="32"/>
      <c r="D101" s="32"/>
      <c r="E101" s="29"/>
      <c r="F101" s="29"/>
      <c r="G101" s="33"/>
      <c r="H101" s="29"/>
    </row>
    <row r="102" spans="2:18">
      <c r="B102" s="29"/>
      <c r="C102" s="32"/>
      <c r="D102" s="32"/>
      <c r="E102" s="29"/>
      <c r="F102" s="29"/>
      <c r="G102" s="33"/>
      <c r="H102" s="29"/>
    </row>
    <row r="103" spans="2:18">
      <c r="B103" s="29"/>
      <c r="C103" s="32"/>
      <c r="D103" s="32"/>
      <c r="E103" s="29"/>
      <c r="F103" s="29"/>
      <c r="G103" s="33"/>
      <c r="H103" s="29"/>
    </row>
    <row r="104" spans="2:18">
      <c r="B104" s="29"/>
      <c r="C104" s="32"/>
      <c r="D104" s="32"/>
      <c r="E104" s="29"/>
      <c r="F104" s="29"/>
      <c r="G104" s="33"/>
      <c r="H104" s="29"/>
    </row>
    <row r="105" spans="2:18">
      <c r="B105" s="29"/>
      <c r="C105" s="32"/>
      <c r="D105" s="32"/>
      <c r="E105" s="29"/>
      <c r="F105" s="29"/>
      <c r="G105" s="33"/>
      <c r="H105" s="29"/>
    </row>
    <row r="106" spans="2:18">
      <c r="B106" s="29"/>
      <c r="C106" s="32"/>
      <c r="D106" s="32"/>
      <c r="E106" s="29"/>
      <c r="F106" s="29"/>
      <c r="G106" s="33"/>
      <c r="H106" s="29"/>
    </row>
    <row r="107" spans="2:18">
      <c r="B107" s="29"/>
      <c r="C107" s="32"/>
      <c r="D107" s="32"/>
      <c r="E107" s="29"/>
      <c r="F107" s="29"/>
      <c r="G107" s="33"/>
      <c r="H107" s="29"/>
    </row>
    <row r="108" spans="2:18">
      <c r="B108" s="29"/>
      <c r="C108" s="32"/>
      <c r="D108" s="32"/>
      <c r="E108" s="29"/>
      <c r="F108" s="29"/>
      <c r="G108" s="33"/>
      <c r="H108" s="29"/>
    </row>
    <row r="109" spans="2:18">
      <c r="B109" s="29"/>
      <c r="C109" s="32"/>
      <c r="D109" s="32"/>
      <c r="E109" s="29"/>
      <c r="F109" s="29"/>
      <c r="G109" s="33"/>
      <c r="H109" s="29"/>
    </row>
    <row r="110" spans="2:18">
      <c r="B110" s="29"/>
      <c r="C110" s="32"/>
      <c r="D110" s="32"/>
      <c r="E110" s="29"/>
      <c r="F110" s="29"/>
      <c r="G110" s="33"/>
      <c r="H110" s="29"/>
    </row>
    <row r="111" spans="2:18">
      <c r="B111" s="29"/>
      <c r="C111" s="32"/>
      <c r="D111" s="32"/>
      <c r="E111" s="29"/>
      <c r="F111" s="29"/>
      <c r="G111" s="33"/>
      <c r="H111" s="29"/>
    </row>
    <row r="112" spans="2:18">
      <c r="B112" s="29"/>
      <c r="C112" s="32"/>
      <c r="D112" s="32"/>
      <c r="E112" s="29"/>
      <c r="F112" s="29"/>
      <c r="G112" s="33"/>
      <c r="H112" s="29"/>
    </row>
    <row r="113" spans="2:8">
      <c r="B113" s="29"/>
      <c r="C113" s="32"/>
      <c r="D113" s="32"/>
      <c r="E113" s="29"/>
      <c r="F113" s="29"/>
      <c r="G113" s="33"/>
      <c r="H113" s="29"/>
    </row>
    <row r="114" spans="2:8">
      <c r="B114" s="29"/>
      <c r="C114" s="32"/>
      <c r="D114" s="32"/>
      <c r="E114" s="29"/>
      <c r="F114" s="29"/>
      <c r="G114" s="33"/>
      <c r="H114" s="29"/>
    </row>
    <row r="115" spans="2:8">
      <c r="B115" s="29"/>
      <c r="C115" s="32"/>
      <c r="D115" s="32"/>
      <c r="E115" s="29"/>
      <c r="F115" s="29"/>
      <c r="G115" s="33"/>
      <c r="H115" s="29"/>
    </row>
    <row r="116" spans="2:8">
      <c r="B116" s="29"/>
      <c r="C116" s="32"/>
      <c r="D116" s="32"/>
      <c r="E116" s="29"/>
      <c r="F116" s="29"/>
      <c r="G116" s="33"/>
      <c r="H116" s="29"/>
    </row>
    <row r="117" spans="2:8">
      <c r="B117" s="29"/>
      <c r="C117" s="32"/>
      <c r="D117" s="32"/>
      <c r="E117" s="29"/>
      <c r="F117" s="29"/>
      <c r="G117" s="33"/>
      <c r="H117" s="29"/>
    </row>
    <row r="118" spans="2:8">
      <c r="B118" s="29"/>
      <c r="C118" s="32"/>
      <c r="D118" s="32"/>
      <c r="E118" s="29"/>
      <c r="F118" s="29"/>
      <c r="G118" s="33"/>
      <c r="H118" s="29"/>
    </row>
    <row r="119" spans="2:8">
      <c r="B119" s="29"/>
      <c r="C119" s="32"/>
      <c r="D119" s="32"/>
      <c r="E119" s="29"/>
      <c r="F119" s="29"/>
      <c r="G119" s="33"/>
      <c r="H119" s="29"/>
    </row>
    <row r="120" spans="2:8">
      <c r="B120" s="29"/>
      <c r="C120" s="32"/>
      <c r="D120" s="32"/>
      <c r="E120" s="29"/>
      <c r="F120" s="29"/>
      <c r="G120" s="33"/>
      <c r="H120" s="29"/>
    </row>
    <row r="121" spans="2:8">
      <c r="B121" s="29"/>
      <c r="C121" s="32"/>
      <c r="D121" s="32"/>
      <c r="E121" s="29"/>
      <c r="F121" s="29"/>
      <c r="G121" s="33"/>
      <c r="H121" s="29"/>
    </row>
    <row r="122" spans="2:8">
      <c r="B122" s="29"/>
      <c r="C122" s="32"/>
      <c r="D122" s="32"/>
      <c r="E122" s="29"/>
      <c r="F122" s="29"/>
      <c r="G122" s="33"/>
      <c r="H122" s="29"/>
    </row>
    <row r="123" spans="2:8">
      <c r="B123" s="29"/>
      <c r="C123" s="32"/>
      <c r="D123" s="32"/>
      <c r="E123" s="29"/>
      <c r="F123" s="29"/>
      <c r="G123" s="33"/>
      <c r="H123" s="29"/>
    </row>
    <row r="124" spans="2:8">
      <c r="B124" s="29"/>
      <c r="C124" s="32"/>
      <c r="D124" s="32"/>
      <c r="E124" s="29"/>
      <c r="F124" s="29"/>
      <c r="G124" s="33"/>
      <c r="H124" s="29"/>
    </row>
    <row r="125" spans="2:8">
      <c r="B125" s="29"/>
      <c r="C125" s="32"/>
      <c r="D125" s="32"/>
      <c r="E125" s="29"/>
      <c r="F125" s="29"/>
      <c r="G125" s="33"/>
      <c r="H125" s="29"/>
    </row>
    <row r="126" spans="2:8">
      <c r="B126" s="29"/>
      <c r="C126" s="32"/>
      <c r="D126" s="32"/>
      <c r="E126" s="29"/>
      <c r="F126" s="29"/>
      <c r="G126" s="33"/>
      <c r="H126" s="29"/>
    </row>
    <row r="127" spans="2:8">
      <c r="B127" s="29"/>
      <c r="C127" s="32"/>
      <c r="D127" s="32"/>
      <c r="E127" s="29"/>
      <c r="F127" s="29"/>
      <c r="G127" s="33"/>
      <c r="H127" s="29"/>
    </row>
    <row r="128" spans="2:8">
      <c r="B128" s="29"/>
      <c r="C128" s="32"/>
      <c r="D128" s="32"/>
      <c r="E128" s="29"/>
      <c r="F128" s="29"/>
      <c r="G128" s="33"/>
      <c r="H128" s="29"/>
    </row>
    <row r="129" spans="2:8">
      <c r="B129" s="29"/>
      <c r="C129" s="32"/>
      <c r="D129" s="32"/>
      <c r="E129" s="29"/>
      <c r="F129" s="29"/>
      <c r="G129" s="33"/>
      <c r="H129" s="29"/>
    </row>
    <row r="130" spans="2:8">
      <c r="B130" s="29"/>
      <c r="C130" s="32"/>
      <c r="D130" s="32"/>
      <c r="E130" s="29"/>
      <c r="F130" s="29"/>
      <c r="G130" s="33"/>
      <c r="H130" s="29"/>
    </row>
    <row r="131" spans="2:8">
      <c r="B131" s="29"/>
      <c r="C131" s="32"/>
      <c r="D131" s="32"/>
      <c r="E131" s="29"/>
      <c r="F131" s="29"/>
      <c r="G131" s="33"/>
      <c r="H131" s="29"/>
    </row>
    <row r="132" spans="2:8">
      <c r="B132" s="29"/>
      <c r="C132" s="32"/>
      <c r="D132" s="32"/>
      <c r="E132" s="29"/>
      <c r="F132" s="29"/>
      <c r="G132" s="33"/>
      <c r="H132" s="29"/>
    </row>
    <row r="133" spans="2:8">
      <c r="G133" s="33"/>
    </row>
  </sheetData>
  <mergeCells count="5">
    <mergeCell ref="C2:F2"/>
    <mergeCell ref="A3:B3"/>
    <mergeCell ref="H3:I3"/>
    <mergeCell ref="J2:M2"/>
    <mergeCell ref="O2:R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1DCD-0EE7-4276-9930-E72C41B59837}">
  <dimension ref="A3:J79"/>
  <sheetViews>
    <sheetView workbookViewId="0">
      <selection activeCell="H57" sqref="H57"/>
    </sheetView>
  </sheetViews>
  <sheetFormatPr baseColWidth="10" defaultColWidth="8.83203125" defaultRowHeight="24"/>
  <cols>
    <col min="1" max="1" width="19.6640625" style="28" customWidth="1"/>
    <col min="2" max="3" width="16.1640625" style="28" customWidth="1"/>
    <col min="4" max="7" width="13.1640625" style="28" customWidth="1"/>
    <col min="8" max="16384" width="8.83203125" style="28"/>
  </cols>
  <sheetData>
    <row r="3" spans="1:7">
      <c r="A3" s="67" t="s">
        <v>74</v>
      </c>
      <c r="B3" s="68" t="s">
        <v>76</v>
      </c>
      <c r="C3" s="43" t="s">
        <v>85</v>
      </c>
      <c r="D3" s="68" t="s">
        <v>77</v>
      </c>
      <c r="E3" s="68"/>
      <c r="F3" s="68"/>
      <c r="G3" s="68"/>
    </row>
    <row r="4" spans="1:7">
      <c r="A4" s="67"/>
      <c r="B4" s="68"/>
      <c r="C4" s="43" t="s">
        <v>86</v>
      </c>
      <c r="D4" s="43" t="s">
        <v>78</v>
      </c>
      <c r="E4" s="43" t="s">
        <v>79</v>
      </c>
      <c r="F4" s="43" t="s">
        <v>80</v>
      </c>
      <c r="G4" s="43" t="s">
        <v>81</v>
      </c>
    </row>
    <row r="5" spans="1:7">
      <c r="A5" s="69" t="s">
        <v>75</v>
      </c>
      <c r="B5" s="40" t="s">
        <v>52</v>
      </c>
      <c r="C5" s="41">
        <v>37</v>
      </c>
      <c r="D5" s="42">
        <v>0.21</v>
      </c>
      <c r="E5" s="42">
        <v>0.28000000000000003</v>
      </c>
      <c r="F5" s="42">
        <v>0.33</v>
      </c>
      <c r="G5" s="42">
        <v>0.43</v>
      </c>
    </row>
    <row r="6" spans="1:7">
      <c r="A6" s="69"/>
      <c r="B6" s="40" t="s">
        <v>82</v>
      </c>
      <c r="C6" s="41">
        <v>20</v>
      </c>
      <c r="D6" s="42">
        <v>0.43</v>
      </c>
      <c r="E6" s="42">
        <v>0.45</v>
      </c>
      <c r="F6" s="42">
        <v>0.42</v>
      </c>
      <c r="G6" s="42">
        <v>0.41</v>
      </c>
    </row>
    <row r="7" spans="1:7">
      <c r="A7" s="69"/>
      <c r="B7" s="40" t="s">
        <v>51</v>
      </c>
      <c r="C7" s="41">
        <v>19</v>
      </c>
      <c r="D7" s="42">
        <v>0.46</v>
      </c>
      <c r="E7" s="42">
        <v>0.44</v>
      </c>
      <c r="F7" s="42">
        <v>0.49</v>
      </c>
      <c r="G7" s="42">
        <v>0.53</v>
      </c>
    </row>
    <row r="8" spans="1:7">
      <c r="A8" s="69"/>
      <c r="B8" s="40" t="s">
        <v>83</v>
      </c>
      <c r="C8" s="41">
        <v>24</v>
      </c>
      <c r="D8" s="42">
        <v>0.34</v>
      </c>
      <c r="E8" s="42">
        <v>0.37</v>
      </c>
      <c r="F8" s="42">
        <v>0.4</v>
      </c>
      <c r="G8" s="42">
        <v>0.43</v>
      </c>
    </row>
    <row r="9" spans="1:7">
      <c r="A9" s="69"/>
      <c r="B9" s="68" t="s">
        <v>76</v>
      </c>
      <c r="C9" s="43" t="s">
        <v>85</v>
      </c>
      <c r="D9" s="68" t="s">
        <v>84</v>
      </c>
      <c r="E9" s="68"/>
      <c r="F9" s="68"/>
      <c r="G9" s="68"/>
    </row>
    <row r="10" spans="1:7">
      <c r="A10" s="69"/>
      <c r="B10" s="68"/>
      <c r="C10" s="43" t="s">
        <v>86</v>
      </c>
      <c r="D10" s="43" t="s">
        <v>78</v>
      </c>
      <c r="E10" s="43" t="s">
        <v>79</v>
      </c>
      <c r="F10" s="43" t="s">
        <v>80</v>
      </c>
      <c r="G10" s="43" t="s">
        <v>81</v>
      </c>
    </row>
    <row r="11" spans="1:7">
      <c r="A11" s="69"/>
      <c r="B11" s="40" t="s">
        <v>52</v>
      </c>
      <c r="C11" s="41">
        <v>37</v>
      </c>
      <c r="D11" s="42">
        <v>0.5</v>
      </c>
      <c r="E11" s="42">
        <v>0.28999999999999998</v>
      </c>
      <c r="F11" s="42">
        <v>0.38</v>
      </c>
      <c r="G11" s="42">
        <v>0.5</v>
      </c>
    </row>
    <row r="12" spans="1:7">
      <c r="A12" s="69"/>
      <c r="B12" s="40" t="s">
        <v>82</v>
      </c>
      <c r="C12" s="41">
        <v>13</v>
      </c>
      <c r="D12" s="42">
        <v>0.52</v>
      </c>
      <c r="E12" s="42">
        <v>0.46</v>
      </c>
      <c r="F12" s="42">
        <v>0.59</v>
      </c>
      <c r="G12" s="42">
        <v>0.52</v>
      </c>
    </row>
    <row r="13" spans="1:7">
      <c r="A13" s="69"/>
      <c r="B13" s="40" t="s">
        <v>51</v>
      </c>
      <c r="C13" s="41">
        <v>17</v>
      </c>
      <c r="D13" s="42">
        <v>0.53</v>
      </c>
      <c r="E13" s="42">
        <v>0.45</v>
      </c>
      <c r="F13" s="42">
        <v>0.47</v>
      </c>
      <c r="G13" s="42">
        <v>0.53</v>
      </c>
    </row>
    <row r="14" spans="1:7">
      <c r="A14" s="69"/>
      <c r="B14" s="40" t="s">
        <v>83</v>
      </c>
      <c r="C14" s="41">
        <v>19</v>
      </c>
      <c r="D14" s="42">
        <v>0.53</v>
      </c>
      <c r="E14" s="42">
        <v>0.38</v>
      </c>
      <c r="F14" s="42">
        <v>0.49</v>
      </c>
      <c r="G14" s="42">
        <v>0.53</v>
      </c>
    </row>
    <row r="16" spans="1:7">
      <c r="A16" s="67" t="s">
        <v>74</v>
      </c>
      <c r="B16" s="68" t="s">
        <v>76</v>
      </c>
      <c r="C16" s="43" t="s">
        <v>85</v>
      </c>
      <c r="D16" s="68" t="s">
        <v>77</v>
      </c>
      <c r="E16" s="68"/>
      <c r="F16" s="68"/>
      <c r="G16" s="68"/>
    </row>
    <row r="17" spans="1:9">
      <c r="A17" s="67"/>
      <c r="B17" s="68"/>
      <c r="C17" s="43" t="s">
        <v>86</v>
      </c>
      <c r="D17" s="43" t="s">
        <v>78</v>
      </c>
      <c r="E17" s="43" t="s">
        <v>79</v>
      </c>
      <c r="F17" s="43" t="s">
        <v>80</v>
      </c>
      <c r="G17" s="43" t="s">
        <v>81</v>
      </c>
    </row>
    <row r="18" spans="1:9">
      <c r="A18" s="70" t="s">
        <v>87</v>
      </c>
      <c r="B18" s="40" t="s">
        <v>52</v>
      </c>
      <c r="C18" s="41">
        <v>43</v>
      </c>
      <c r="D18" s="42">
        <v>0.26</v>
      </c>
      <c r="E18" s="42">
        <v>0.34</v>
      </c>
      <c r="F18" s="42">
        <v>0.41</v>
      </c>
      <c r="G18" s="42">
        <v>0.45</v>
      </c>
    </row>
    <row r="19" spans="1:9">
      <c r="A19" s="70"/>
      <c r="B19" s="40" t="s">
        <v>82</v>
      </c>
      <c r="C19" s="41">
        <v>30</v>
      </c>
      <c r="D19" s="42">
        <v>0.42</v>
      </c>
      <c r="E19" s="42">
        <v>0.45</v>
      </c>
      <c r="F19" s="42">
        <v>0.42</v>
      </c>
      <c r="G19" s="42">
        <v>0.4</v>
      </c>
      <c r="I19"/>
    </row>
    <row r="20" spans="1:9">
      <c r="A20" s="70"/>
      <c r="B20" s="40" t="s">
        <v>51</v>
      </c>
      <c r="C20" s="41">
        <v>20</v>
      </c>
      <c r="D20" s="42">
        <v>0.5</v>
      </c>
      <c r="E20" s="42">
        <v>0.49</v>
      </c>
      <c r="F20" s="42">
        <v>0.54</v>
      </c>
      <c r="G20" s="42">
        <v>0.56999999999999995</v>
      </c>
    </row>
    <row r="21" spans="1:9">
      <c r="A21" s="70"/>
      <c r="B21" s="40" t="s">
        <v>83</v>
      </c>
      <c r="C21" s="41">
        <v>28</v>
      </c>
      <c r="D21" s="42">
        <v>0.38</v>
      </c>
      <c r="E21" s="42">
        <v>0.41</v>
      </c>
      <c r="F21" s="42">
        <v>0.44</v>
      </c>
      <c r="G21" s="42">
        <v>0.47</v>
      </c>
    </row>
    <row r="22" spans="1:9">
      <c r="A22" s="70"/>
      <c r="B22" s="68" t="s">
        <v>76</v>
      </c>
      <c r="C22" s="43" t="s">
        <v>85</v>
      </c>
      <c r="D22" s="68" t="s">
        <v>84</v>
      </c>
      <c r="E22" s="68"/>
      <c r="F22" s="68"/>
      <c r="G22" s="68"/>
    </row>
    <row r="23" spans="1:9">
      <c r="A23" s="70"/>
      <c r="B23" s="68"/>
      <c r="C23" s="43" t="s">
        <v>86</v>
      </c>
      <c r="D23" s="43" t="s">
        <v>78</v>
      </c>
      <c r="E23" s="43" t="s">
        <v>79</v>
      </c>
      <c r="F23" s="43" t="s">
        <v>80</v>
      </c>
      <c r="G23" s="43" t="s">
        <v>81</v>
      </c>
    </row>
    <row r="24" spans="1:9">
      <c r="A24" s="70"/>
      <c r="B24" s="40" t="s">
        <v>52</v>
      </c>
      <c r="C24" s="41">
        <v>42</v>
      </c>
      <c r="D24" s="42">
        <v>0.26</v>
      </c>
      <c r="E24" s="42">
        <v>0.35</v>
      </c>
      <c r="F24" s="42">
        <v>0.47</v>
      </c>
      <c r="G24" s="42">
        <v>0.61</v>
      </c>
    </row>
    <row r="25" spans="1:9">
      <c r="A25" s="70"/>
      <c r="B25" s="40" t="s">
        <v>82</v>
      </c>
      <c r="C25" s="41">
        <v>24</v>
      </c>
      <c r="D25" s="42">
        <v>0.4</v>
      </c>
      <c r="E25" s="42">
        <v>0.46</v>
      </c>
      <c r="F25" s="42">
        <v>0.59</v>
      </c>
      <c r="G25" s="42">
        <v>0.51</v>
      </c>
    </row>
    <row r="26" spans="1:9">
      <c r="A26" s="70"/>
      <c r="B26" s="40" t="s">
        <v>51</v>
      </c>
      <c r="C26" s="41">
        <v>21</v>
      </c>
      <c r="D26" s="42">
        <v>0.5</v>
      </c>
      <c r="E26" s="42">
        <v>0.49</v>
      </c>
      <c r="F26" s="42">
        <v>0.52</v>
      </c>
      <c r="G26" s="42">
        <v>0.56999999999999995</v>
      </c>
    </row>
    <row r="27" spans="1:9">
      <c r="A27" s="70"/>
      <c r="B27" s="40" t="s">
        <v>83</v>
      </c>
      <c r="C27" s="41">
        <v>25</v>
      </c>
      <c r="D27" s="42">
        <v>0.37</v>
      </c>
      <c r="E27" s="42">
        <v>0.42</v>
      </c>
      <c r="F27" s="42">
        <v>0.53</v>
      </c>
      <c r="G27" s="42">
        <v>0.56999999999999995</v>
      </c>
    </row>
    <row r="29" spans="1:9">
      <c r="A29" s="67" t="s">
        <v>74</v>
      </c>
      <c r="B29" s="68" t="s">
        <v>76</v>
      </c>
      <c r="C29" s="43" t="s">
        <v>85</v>
      </c>
      <c r="D29" s="68" t="s">
        <v>77</v>
      </c>
      <c r="E29" s="68"/>
      <c r="F29" s="68"/>
      <c r="G29" s="68"/>
    </row>
    <row r="30" spans="1:9">
      <c r="A30" s="67"/>
      <c r="B30" s="68"/>
      <c r="C30" s="43" t="s">
        <v>86</v>
      </c>
      <c r="D30" s="43" t="s">
        <v>78</v>
      </c>
      <c r="E30" s="43" t="s">
        <v>79</v>
      </c>
      <c r="F30" s="43" t="s">
        <v>80</v>
      </c>
      <c r="G30" s="43" t="s">
        <v>81</v>
      </c>
    </row>
    <row r="31" spans="1:9">
      <c r="A31" s="70" t="s">
        <v>88</v>
      </c>
      <c r="B31" s="40" t="s">
        <v>52</v>
      </c>
      <c r="C31" s="41">
        <v>36</v>
      </c>
      <c r="D31" s="42">
        <v>0.19</v>
      </c>
      <c r="E31" s="42">
        <v>0.26</v>
      </c>
      <c r="F31" s="42">
        <v>0.32</v>
      </c>
      <c r="G31" s="42">
        <v>0.36</v>
      </c>
      <c r="H31"/>
    </row>
    <row r="32" spans="1:9">
      <c r="A32" s="70"/>
      <c r="B32" s="40" t="s">
        <v>82</v>
      </c>
      <c r="C32" s="41">
        <v>26</v>
      </c>
      <c r="D32" s="42">
        <v>0.34</v>
      </c>
      <c r="E32" s="42">
        <v>0.36</v>
      </c>
      <c r="F32" s="42">
        <v>0.33</v>
      </c>
      <c r="G32" s="42">
        <v>0.31</v>
      </c>
    </row>
    <row r="33" spans="1:7">
      <c r="A33" s="70"/>
      <c r="B33" s="40" t="s">
        <v>51</v>
      </c>
      <c r="C33" s="41">
        <v>24</v>
      </c>
      <c r="D33" s="42">
        <v>0.39</v>
      </c>
      <c r="E33" s="42">
        <v>0.37</v>
      </c>
      <c r="F33" s="42">
        <v>0.43</v>
      </c>
      <c r="G33" s="42">
        <v>0.46</v>
      </c>
    </row>
    <row r="34" spans="1:7">
      <c r="A34" s="70"/>
      <c r="B34" s="40" t="s">
        <v>83</v>
      </c>
      <c r="C34" s="41">
        <v>27</v>
      </c>
      <c r="D34" s="42">
        <v>0.31</v>
      </c>
      <c r="E34" s="42">
        <v>0.34</v>
      </c>
      <c r="F34" s="42">
        <v>0.38</v>
      </c>
      <c r="G34" s="42">
        <v>0.41</v>
      </c>
    </row>
    <row r="35" spans="1:7">
      <c r="A35" s="70"/>
      <c r="B35" s="68" t="s">
        <v>76</v>
      </c>
      <c r="C35" s="43" t="s">
        <v>85</v>
      </c>
      <c r="D35" s="68" t="s">
        <v>84</v>
      </c>
      <c r="E35" s="68"/>
      <c r="F35" s="68"/>
      <c r="G35" s="68"/>
    </row>
    <row r="36" spans="1:7">
      <c r="A36" s="70"/>
      <c r="B36" s="68"/>
      <c r="C36" s="43" t="s">
        <v>86</v>
      </c>
      <c r="D36" s="43" t="s">
        <v>78</v>
      </c>
      <c r="E36" s="43" t="s">
        <v>79</v>
      </c>
      <c r="F36" s="43" t="s">
        <v>80</v>
      </c>
      <c r="G36" s="43" t="s">
        <v>81</v>
      </c>
    </row>
    <row r="37" spans="1:7">
      <c r="A37" s="70"/>
      <c r="B37" s="40" t="s">
        <v>52</v>
      </c>
      <c r="C37" s="41">
        <v>36</v>
      </c>
      <c r="D37" s="42">
        <v>0.19</v>
      </c>
      <c r="E37" s="42">
        <v>0.27</v>
      </c>
      <c r="F37" s="42">
        <v>0.37</v>
      </c>
      <c r="G37" s="42">
        <v>0.49</v>
      </c>
    </row>
    <row r="38" spans="1:7">
      <c r="A38" s="70"/>
      <c r="B38" s="40" t="s">
        <v>82</v>
      </c>
      <c r="C38" s="41">
        <v>22</v>
      </c>
      <c r="D38" s="42">
        <v>0.32</v>
      </c>
      <c r="E38" s="42">
        <v>0.37</v>
      </c>
      <c r="F38" s="42">
        <v>0.48</v>
      </c>
      <c r="G38" s="42">
        <v>0.42</v>
      </c>
    </row>
    <row r="39" spans="1:7">
      <c r="A39" s="70"/>
      <c r="B39" s="40" t="s">
        <v>51</v>
      </c>
      <c r="C39" s="41">
        <v>24</v>
      </c>
      <c r="D39" s="42">
        <v>0.39</v>
      </c>
      <c r="E39" s="42">
        <v>0.38</v>
      </c>
      <c r="F39" s="42">
        <v>0.4</v>
      </c>
      <c r="G39" s="42">
        <v>0.49</v>
      </c>
    </row>
    <row r="40" spans="1:7">
      <c r="A40" s="70"/>
      <c r="B40" s="40" t="s">
        <v>83</v>
      </c>
      <c r="C40" s="41">
        <v>23</v>
      </c>
      <c r="D40" s="42">
        <v>0.28999999999999998</v>
      </c>
      <c r="E40" s="42">
        <v>0.35</v>
      </c>
      <c r="F40" s="42">
        <v>0.47</v>
      </c>
      <c r="G40" s="42">
        <v>0.52</v>
      </c>
    </row>
    <row r="42" spans="1:7">
      <c r="A42" s="67" t="s">
        <v>74</v>
      </c>
      <c r="B42" s="68" t="s">
        <v>76</v>
      </c>
      <c r="C42" s="43" t="s">
        <v>85</v>
      </c>
      <c r="D42" s="68" t="s">
        <v>77</v>
      </c>
      <c r="E42" s="68"/>
      <c r="F42" s="68"/>
      <c r="G42" s="68"/>
    </row>
    <row r="43" spans="1:7">
      <c r="A43" s="67"/>
      <c r="B43" s="68"/>
      <c r="C43" s="43" t="s">
        <v>86</v>
      </c>
      <c r="D43" s="43" t="s">
        <v>78</v>
      </c>
      <c r="E43" s="43" t="s">
        <v>79</v>
      </c>
      <c r="F43" s="43" t="s">
        <v>80</v>
      </c>
      <c r="G43" s="43" t="s">
        <v>81</v>
      </c>
    </row>
    <row r="44" spans="1:7">
      <c r="A44" s="70" t="s">
        <v>89</v>
      </c>
      <c r="B44" s="40" t="s">
        <v>52</v>
      </c>
      <c r="C44" s="41">
        <v>53</v>
      </c>
      <c r="D44" s="42">
        <v>0.17</v>
      </c>
      <c r="E44" s="42">
        <v>0.24</v>
      </c>
      <c r="F44" s="42">
        <v>0.28999999999999998</v>
      </c>
      <c r="G44" s="42">
        <v>0.33</v>
      </c>
    </row>
    <row r="45" spans="1:7">
      <c r="A45" s="70"/>
      <c r="B45" s="40" t="s">
        <v>82</v>
      </c>
      <c r="C45" s="41">
        <v>37</v>
      </c>
      <c r="D45" s="42">
        <v>0.22</v>
      </c>
      <c r="E45" s="42">
        <v>0.24</v>
      </c>
      <c r="F45" s="42">
        <v>0.21</v>
      </c>
      <c r="G45" s="42">
        <v>0.19</v>
      </c>
    </row>
    <row r="46" spans="1:7">
      <c r="A46" s="70"/>
      <c r="B46" s="40" t="s">
        <v>51</v>
      </c>
      <c r="C46" s="41">
        <v>49</v>
      </c>
      <c r="D46" s="42">
        <v>0.32</v>
      </c>
      <c r="E46" s="42">
        <v>0.3</v>
      </c>
      <c r="F46" s="42">
        <v>0.35</v>
      </c>
      <c r="G46" s="42">
        <v>0.39</v>
      </c>
    </row>
    <row r="47" spans="1:7">
      <c r="A47" s="70"/>
      <c r="B47" s="40" t="s">
        <v>83</v>
      </c>
      <c r="C47" s="41">
        <v>53</v>
      </c>
      <c r="D47" s="42">
        <v>0.19</v>
      </c>
      <c r="E47" s="42">
        <v>0.21</v>
      </c>
      <c r="F47" s="42">
        <v>0.24</v>
      </c>
      <c r="G47" s="42">
        <v>0.27</v>
      </c>
    </row>
    <row r="48" spans="1:7">
      <c r="A48" s="70"/>
      <c r="B48" s="68" t="s">
        <v>76</v>
      </c>
      <c r="C48" s="43" t="s">
        <v>85</v>
      </c>
      <c r="D48" s="68" t="s">
        <v>84</v>
      </c>
      <c r="E48" s="68"/>
      <c r="F48" s="68"/>
      <c r="G48" s="68"/>
    </row>
    <row r="49" spans="1:10">
      <c r="A49" s="70"/>
      <c r="B49" s="68"/>
      <c r="C49" s="43" t="s">
        <v>86</v>
      </c>
      <c r="D49" s="43" t="s">
        <v>78</v>
      </c>
      <c r="E49" s="43" t="s">
        <v>79</v>
      </c>
      <c r="F49" s="43" t="s">
        <v>80</v>
      </c>
      <c r="G49" s="43" t="s">
        <v>81</v>
      </c>
      <c r="J49"/>
    </row>
    <row r="50" spans="1:10">
      <c r="A50" s="70"/>
      <c r="B50" s="40" t="s">
        <v>52</v>
      </c>
      <c r="C50" s="41">
        <v>52</v>
      </c>
      <c r="D50" s="42">
        <v>0.17</v>
      </c>
      <c r="E50" s="42">
        <v>0.25</v>
      </c>
      <c r="F50" s="42">
        <v>0.34</v>
      </c>
      <c r="G50" s="42">
        <v>0.46</v>
      </c>
    </row>
    <row r="51" spans="1:10">
      <c r="A51" s="70"/>
      <c r="B51" s="40" t="s">
        <v>82</v>
      </c>
      <c r="C51" s="41">
        <v>32</v>
      </c>
      <c r="D51" s="42">
        <v>0.2</v>
      </c>
      <c r="E51" s="42">
        <v>0.25</v>
      </c>
      <c r="F51" s="42">
        <v>0.37</v>
      </c>
      <c r="G51" s="42">
        <v>0.3</v>
      </c>
    </row>
    <row r="52" spans="1:10">
      <c r="A52" s="70"/>
      <c r="B52" s="40" t="s">
        <v>51</v>
      </c>
      <c r="C52" s="41">
        <v>51</v>
      </c>
      <c r="D52" s="42">
        <v>0.31</v>
      </c>
      <c r="E52" s="42">
        <v>0.31</v>
      </c>
      <c r="F52" s="42">
        <v>0.33</v>
      </c>
      <c r="G52" s="42">
        <v>0.39</v>
      </c>
    </row>
    <row r="53" spans="1:10">
      <c r="A53" s="70"/>
      <c r="B53" s="40" t="s">
        <v>83</v>
      </c>
      <c r="C53" s="41">
        <v>51</v>
      </c>
      <c r="D53" s="42">
        <v>0.18</v>
      </c>
      <c r="E53" s="42">
        <v>0.22</v>
      </c>
      <c r="F53" s="42">
        <v>0.32</v>
      </c>
      <c r="G53" s="42">
        <v>0.36</v>
      </c>
    </row>
    <row r="55" spans="1:10">
      <c r="A55" s="67" t="s">
        <v>74</v>
      </c>
      <c r="B55" s="68" t="s">
        <v>76</v>
      </c>
      <c r="C55" s="43" t="s">
        <v>85</v>
      </c>
      <c r="D55" s="68" t="s">
        <v>77</v>
      </c>
      <c r="E55" s="68"/>
      <c r="F55" s="68"/>
      <c r="G55" s="68"/>
      <c r="H55" s="44"/>
    </row>
    <row r="56" spans="1:10">
      <c r="A56" s="67"/>
      <c r="B56" s="68"/>
      <c r="C56" s="43" t="s">
        <v>86</v>
      </c>
      <c r="D56" s="43" t="s">
        <v>78</v>
      </c>
      <c r="E56" s="43" t="s">
        <v>79</v>
      </c>
      <c r="F56" s="43" t="s">
        <v>80</v>
      </c>
      <c r="G56" s="43" t="s">
        <v>81</v>
      </c>
    </row>
    <row r="57" spans="1:10">
      <c r="A57" s="70" t="s">
        <v>90</v>
      </c>
      <c r="B57" s="40" t="s">
        <v>52</v>
      </c>
      <c r="C57" s="41">
        <v>5</v>
      </c>
      <c r="D57" s="42">
        <v>0.39</v>
      </c>
      <c r="E57" s="42">
        <v>0.47</v>
      </c>
      <c r="F57" s="42">
        <v>0.53</v>
      </c>
      <c r="G57" s="42">
        <v>0.6</v>
      </c>
    </row>
    <row r="58" spans="1:10">
      <c r="A58" s="70"/>
      <c r="B58" s="40" t="s">
        <v>82</v>
      </c>
      <c r="C58" s="41">
        <v>7</v>
      </c>
      <c r="D58" s="42">
        <v>0.45</v>
      </c>
      <c r="E58" s="42">
        <v>0.47</v>
      </c>
      <c r="F58" s="42">
        <v>0.44</v>
      </c>
      <c r="G58" s="42">
        <v>0.43</v>
      </c>
    </row>
    <row r="59" spans="1:10">
      <c r="A59" s="70"/>
      <c r="B59" s="40" t="s">
        <v>51</v>
      </c>
      <c r="C59" s="41">
        <v>10</v>
      </c>
      <c r="D59" s="42">
        <v>0.56999999999999995</v>
      </c>
      <c r="E59" s="42">
        <v>0.55000000000000004</v>
      </c>
      <c r="F59" s="42">
        <v>0.6</v>
      </c>
      <c r="G59" s="42">
        <v>0.64</v>
      </c>
    </row>
    <row r="60" spans="1:10">
      <c r="A60" s="70"/>
      <c r="B60" s="40" t="s">
        <v>83</v>
      </c>
      <c r="C60" s="41">
        <v>5</v>
      </c>
      <c r="D60" s="42">
        <v>0.52</v>
      </c>
      <c r="E60" s="42">
        <v>0.55000000000000004</v>
      </c>
      <c r="F60" s="42">
        <v>0.6</v>
      </c>
      <c r="G60" s="42">
        <v>0.63</v>
      </c>
    </row>
    <row r="61" spans="1:10">
      <c r="A61" s="70"/>
      <c r="B61" s="68" t="s">
        <v>76</v>
      </c>
      <c r="C61" s="43" t="s">
        <v>85</v>
      </c>
      <c r="D61" s="68" t="s">
        <v>84</v>
      </c>
      <c r="E61" s="68"/>
      <c r="F61" s="68"/>
      <c r="G61" s="68"/>
    </row>
    <row r="62" spans="1:10">
      <c r="A62" s="70"/>
      <c r="B62" s="68"/>
      <c r="C62" s="43" t="s">
        <v>86</v>
      </c>
      <c r="D62" s="43" t="s">
        <v>78</v>
      </c>
      <c r="E62" s="43" t="s">
        <v>79</v>
      </c>
      <c r="F62" s="43" t="s">
        <v>80</v>
      </c>
      <c r="G62" s="43" t="s">
        <v>81</v>
      </c>
    </row>
    <row r="63" spans="1:10">
      <c r="A63" s="70"/>
      <c r="B63" s="40" t="s">
        <v>52</v>
      </c>
      <c r="C63" s="41">
        <v>4</v>
      </c>
      <c r="D63" s="42">
        <v>0.39</v>
      </c>
      <c r="E63" s="42">
        <v>0.49</v>
      </c>
      <c r="F63" s="42">
        <v>0.62</v>
      </c>
      <c r="G63" s="42">
        <v>0.77</v>
      </c>
    </row>
    <row r="64" spans="1:10">
      <c r="A64" s="70"/>
      <c r="B64" s="40" t="s">
        <v>82</v>
      </c>
      <c r="C64" s="41">
        <v>4</v>
      </c>
      <c r="D64" s="42">
        <v>0.43</v>
      </c>
      <c r="E64" s="42">
        <v>0.47</v>
      </c>
      <c r="F64" s="42">
        <v>0.57999999999999996</v>
      </c>
      <c r="G64" s="42">
        <v>0.52</v>
      </c>
    </row>
    <row r="65" spans="1:9">
      <c r="A65" s="70"/>
      <c r="B65" s="40" t="s">
        <v>51</v>
      </c>
      <c r="C65" s="41">
        <v>9</v>
      </c>
      <c r="D65" s="42">
        <v>0.56999999999999995</v>
      </c>
      <c r="E65" s="42">
        <v>0.56000000000000005</v>
      </c>
      <c r="F65" s="42">
        <v>0.57999999999999996</v>
      </c>
      <c r="G65" s="42">
        <v>0.64</v>
      </c>
    </row>
    <row r="66" spans="1:9">
      <c r="A66" s="70"/>
      <c r="B66" s="40" t="s">
        <v>83</v>
      </c>
      <c r="C66" s="41">
        <v>4</v>
      </c>
      <c r="D66" s="42">
        <v>0.51</v>
      </c>
      <c r="E66" s="42">
        <v>0.56999999999999995</v>
      </c>
      <c r="F66" s="42">
        <v>0.67</v>
      </c>
      <c r="G66" s="42">
        <v>0.74</v>
      </c>
    </row>
    <row r="68" spans="1:9">
      <c r="A68" s="67" t="s">
        <v>74</v>
      </c>
      <c r="B68" s="68" t="s">
        <v>76</v>
      </c>
      <c r="C68" s="43" t="s">
        <v>85</v>
      </c>
      <c r="D68" s="68" t="s">
        <v>77</v>
      </c>
      <c r="E68" s="68"/>
      <c r="F68" s="68"/>
      <c r="G68" s="68"/>
    </row>
    <row r="69" spans="1:9">
      <c r="A69" s="67"/>
      <c r="B69" s="68"/>
      <c r="C69" s="43" t="s">
        <v>86</v>
      </c>
      <c r="D69" s="43" t="s">
        <v>78</v>
      </c>
      <c r="E69" s="43" t="s">
        <v>79</v>
      </c>
      <c r="F69" s="43" t="s">
        <v>80</v>
      </c>
      <c r="G69" s="43" t="s">
        <v>81</v>
      </c>
    </row>
    <row r="70" spans="1:9">
      <c r="A70" s="70" t="s">
        <v>91</v>
      </c>
      <c r="B70" s="40" t="s">
        <v>52</v>
      </c>
      <c r="C70" s="41">
        <v>53</v>
      </c>
      <c r="D70" s="42">
        <v>0.16</v>
      </c>
      <c r="E70" s="42">
        <v>0.22</v>
      </c>
      <c r="F70" s="42">
        <v>0.28000000000000003</v>
      </c>
      <c r="G70" s="42">
        <v>0.31</v>
      </c>
    </row>
    <row r="71" spans="1:9">
      <c r="A71" s="70"/>
      <c r="B71" s="40" t="s">
        <v>82</v>
      </c>
      <c r="C71" s="41">
        <v>38</v>
      </c>
      <c r="D71" s="42">
        <v>0.21</v>
      </c>
      <c r="E71" s="42">
        <v>0.23</v>
      </c>
      <c r="F71" s="42">
        <v>0.23</v>
      </c>
      <c r="G71" s="42">
        <v>0.18</v>
      </c>
    </row>
    <row r="72" spans="1:9">
      <c r="A72" s="70"/>
      <c r="B72" s="40" t="s">
        <v>51</v>
      </c>
      <c r="C72" s="41">
        <v>47</v>
      </c>
      <c r="D72" s="42">
        <v>0.3</v>
      </c>
      <c r="E72" s="42">
        <v>0.28999999999999998</v>
      </c>
      <c r="F72" s="42">
        <v>0.34</v>
      </c>
      <c r="G72" s="42">
        <v>0.38</v>
      </c>
    </row>
    <row r="73" spans="1:9">
      <c r="A73" s="70"/>
      <c r="B73" s="40" t="s">
        <v>83</v>
      </c>
      <c r="C73" s="41">
        <v>46</v>
      </c>
      <c r="D73" s="42">
        <v>0.15</v>
      </c>
      <c r="E73" s="42">
        <v>0.18</v>
      </c>
      <c r="F73" s="42">
        <v>0.21</v>
      </c>
      <c r="G73" s="42">
        <v>0.23</v>
      </c>
    </row>
    <row r="74" spans="1:9">
      <c r="A74" s="70"/>
      <c r="B74" s="68" t="s">
        <v>76</v>
      </c>
      <c r="C74" s="43" t="s">
        <v>85</v>
      </c>
      <c r="D74" s="68" t="s">
        <v>84</v>
      </c>
      <c r="E74" s="68"/>
      <c r="F74" s="68"/>
      <c r="G74" s="68"/>
    </row>
    <row r="75" spans="1:9">
      <c r="A75" s="70"/>
      <c r="B75" s="68"/>
      <c r="C75" s="43" t="s">
        <v>86</v>
      </c>
      <c r="D75" s="43" t="s">
        <v>78</v>
      </c>
      <c r="E75" s="43" t="s">
        <v>79</v>
      </c>
      <c r="F75" s="43" t="s">
        <v>80</v>
      </c>
      <c r="G75" s="43" t="s">
        <v>81</v>
      </c>
    </row>
    <row r="76" spans="1:9">
      <c r="A76" s="70"/>
      <c r="B76" s="40" t="s">
        <v>52</v>
      </c>
      <c r="C76" s="41">
        <v>52</v>
      </c>
      <c r="D76" s="42">
        <v>0.16</v>
      </c>
      <c r="E76" s="42">
        <v>0.23</v>
      </c>
      <c r="F76" s="42">
        <v>0.33</v>
      </c>
      <c r="G76" s="42">
        <v>0.44</v>
      </c>
    </row>
    <row r="77" spans="1:9">
      <c r="A77" s="70"/>
      <c r="B77" s="40" t="s">
        <v>82</v>
      </c>
      <c r="C77" s="41">
        <v>32</v>
      </c>
      <c r="D77" s="42">
        <v>0.19</v>
      </c>
      <c r="E77" s="42">
        <v>0.24</v>
      </c>
      <c r="F77" s="42">
        <v>0.36</v>
      </c>
      <c r="G77" s="42">
        <v>0.28999999999999998</v>
      </c>
      <c r="I77"/>
    </row>
    <row r="78" spans="1:9">
      <c r="A78" s="70"/>
      <c r="B78" s="40" t="s">
        <v>51</v>
      </c>
      <c r="C78" s="41">
        <v>50</v>
      </c>
      <c r="D78" s="42">
        <v>0.3</v>
      </c>
      <c r="E78" s="42">
        <v>0.28999999999999998</v>
      </c>
      <c r="F78" s="42">
        <v>0.32</v>
      </c>
      <c r="G78" s="42">
        <v>0.37</v>
      </c>
    </row>
    <row r="79" spans="1:9">
      <c r="A79" s="70"/>
      <c r="B79" s="40" t="s">
        <v>83</v>
      </c>
      <c r="C79" s="41">
        <v>42</v>
      </c>
      <c r="D79" s="42">
        <v>0.14000000000000001</v>
      </c>
      <c r="E79" s="42">
        <v>0.19</v>
      </c>
      <c r="F79" s="42">
        <v>0.28999999999999998</v>
      </c>
      <c r="G79" s="42">
        <v>0.33</v>
      </c>
    </row>
  </sheetData>
  <mergeCells count="36">
    <mergeCell ref="A68:A69"/>
    <mergeCell ref="B68:B69"/>
    <mergeCell ref="D68:G68"/>
    <mergeCell ref="A70:A79"/>
    <mergeCell ref="B74:B75"/>
    <mergeCell ref="D74:G74"/>
    <mergeCell ref="A55:A56"/>
    <mergeCell ref="B55:B56"/>
    <mergeCell ref="D55:G55"/>
    <mergeCell ref="A57:A66"/>
    <mergeCell ref="B61:B62"/>
    <mergeCell ref="D61:G61"/>
    <mergeCell ref="A42:A43"/>
    <mergeCell ref="B42:B43"/>
    <mergeCell ref="D42:G42"/>
    <mergeCell ref="A44:A53"/>
    <mergeCell ref="B48:B49"/>
    <mergeCell ref="D48:G48"/>
    <mergeCell ref="A29:A30"/>
    <mergeCell ref="B29:B30"/>
    <mergeCell ref="D29:G29"/>
    <mergeCell ref="A31:A40"/>
    <mergeCell ref="B35:B36"/>
    <mergeCell ref="D35:G35"/>
    <mergeCell ref="A16:A17"/>
    <mergeCell ref="B16:B17"/>
    <mergeCell ref="D16:G16"/>
    <mergeCell ref="A18:A27"/>
    <mergeCell ref="B22:B23"/>
    <mergeCell ref="D22:G22"/>
    <mergeCell ref="A3:A4"/>
    <mergeCell ref="B3:B4"/>
    <mergeCell ref="D3:G3"/>
    <mergeCell ref="B9:B10"/>
    <mergeCell ref="D9:G9"/>
    <mergeCell ref="A5:A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216D173FDB3214E870A32F9EE761A17" ma:contentTypeVersion="5" ma:contentTypeDescription="สร้างเอกสารใหม่" ma:contentTypeScope="" ma:versionID="06a6dab018e8531b4b04b866073798ac">
  <xsd:schema xmlns:xsd="http://www.w3.org/2001/XMLSchema" xmlns:xs="http://www.w3.org/2001/XMLSchema" xmlns:p="http://schemas.microsoft.com/office/2006/metadata/properties" xmlns:ns2="ad0b3c99-44bc-41d1-ab3b-766f3224aab4" xmlns:ns3="a2b47007-712f-4fb1-83f1-4495ebce77d7" targetNamespace="http://schemas.microsoft.com/office/2006/metadata/properties" ma:root="true" ma:fieldsID="032c322423314084e62f7710564c38ed" ns2:_="" ns3:_="">
    <xsd:import namespace="ad0b3c99-44bc-41d1-ab3b-766f3224aab4"/>
    <xsd:import namespace="a2b47007-712f-4fb1-83f1-4495ebce7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b3c99-44bc-41d1-ab3b-766f3224a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47007-712f-4fb1-83f1-4495ebce7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A6DF2F-B2D5-4A16-9887-DC4CC2FB6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D0EEA-43CE-470F-B951-2D3BA345A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0b3c99-44bc-41d1-ab3b-766f3224aab4"/>
    <ds:schemaRef ds:uri="a2b47007-712f-4fb1-83f1-4495ebce7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5F5C86-0CF4-42EF-B11E-1C36F25973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ข้อมูลพื้นที่</vt:lpstr>
      <vt:lpstr>DATA Temp.</vt:lpstr>
      <vt:lpstr>Risk index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Kullapa Chanawanno</dc:creator>
  <cp:keywords/>
  <dc:description/>
  <cp:lastModifiedBy>Jutamas Kaewsuk</cp:lastModifiedBy>
  <cp:revision/>
  <dcterms:created xsi:type="dcterms:W3CDTF">2023-03-23T08:42:29Z</dcterms:created>
  <dcterms:modified xsi:type="dcterms:W3CDTF">2023-12-15T06:37:18Z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0x010100E216D173FDB3214E870A32F9EE761A17</vt:lpwstr>
  </property>
</Properties>
</file>